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120" activeTab="0"/>
  </bookViews>
  <sheets>
    <sheet name="безнал" sheetId="1" r:id="rId1"/>
  </sheets>
  <definedNames/>
  <calcPr fullCalcOnLoad="1"/>
</workbook>
</file>

<file path=xl/sharedStrings.xml><?xml version="1.0" encoding="utf-8"?>
<sst xmlns="http://schemas.openxmlformats.org/spreadsheetml/2006/main" count="253" uniqueCount="160">
  <si>
    <t>ОДО «Витевропласт»</t>
  </si>
  <si>
    <t>Республика Беларусь, 210001, г.Витебск, ул.Ильинского, 47А, к.4.</t>
  </si>
  <si>
    <t>e-mail:</t>
  </si>
  <si>
    <t xml:space="preserve">телефоны velcom: </t>
  </si>
  <si>
    <t xml:space="preserve">телефоны МТС: </t>
  </si>
  <si>
    <t>тел./факс:</t>
  </si>
  <si>
    <t xml:space="preserve"> + 375 212 37 28 95</t>
  </si>
  <si>
    <t>№ п.п</t>
  </si>
  <si>
    <t>Фото</t>
  </si>
  <si>
    <t>Наименование продукции</t>
  </si>
  <si>
    <t>Краткая техническая характеристика</t>
  </si>
  <si>
    <t>Нормативная документация</t>
  </si>
  <si>
    <t>Для работы в цепях охранной сигнализации, пожарной сигнализации и связи. Габаритные размеры: диаметр-58,5 мм; высота – 20,5мм. Масса 0,022кг. Номинальный ток – 0,2А. Номинальное напряжение – 42В. Сечение присоединяемых проводов – 0,5мм².</t>
  </si>
  <si>
    <t>ТУ РБ 390332760.001-2004</t>
  </si>
  <si>
    <t>ТУ РБ 390332760.002-2009</t>
  </si>
  <si>
    <t>С поворотным устройством для установки инфракрасных датчиков охранной и пожарной сигнализации.                                            Габаритные размеры: 114х71х45мм
Масса 0,062кг</t>
  </si>
  <si>
    <t>Для работы в цепях охранной сигнализации, пожарной сигнализации и связи.
Габаритные размеры: 42х42х21мм
Масса 0,016кг. Номинальный ток – 0,2А
Номинальное напряжение – 42В
Сечение присоединяемых проводов – 0,5мм².</t>
  </si>
  <si>
    <t>Для работы в цепях охранной сигнализации, пожарной сигнализации и связи.
Габаритные размеры: 80х23х18мм
Масса 0,025кг. Номинальный ток – 0,2А
Номинальное напряжение – 42В
Сечение присоединяемых проводов – 0,5мм².</t>
  </si>
  <si>
    <r>
      <t xml:space="preserve">Коробка разветвительная (устройство коммутации)                    </t>
    </r>
    <r>
      <rPr>
        <b/>
        <sz val="14"/>
        <rFont val="Times New Roman"/>
        <family val="1"/>
      </rPr>
      <t>УК-4</t>
    </r>
  </si>
  <si>
    <r>
      <t xml:space="preserve">Коробка разветвительная (устройство коммутации)               </t>
    </r>
    <r>
      <rPr>
        <b/>
        <sz val="14"/>
        <rFont val="Times New Roman"/>
        <family val="1"/>
      </rPr>
      <t>УК-2П</t>
    </r>
  </si>
  <si>
    <r>
      <t xml:space="preserve">Коробка разветвительная       </t>
    </r>
    <r>
      <rPr>
        <b/>
        <sz val="14"/>
        <rFont val="Times New Roman"/>
        <family val="1"/>
      </rPr>
      <t>КРТ-24-2</t>
    </r>
  </si>
  <si>
    <r>
      <t xml:space="preserve">Коробка разветвительная  </t>
    </r>
    <r>
      <rPr>
        <b/>
        <sz val="14"/>
        <rFont val="Times New Roman"/>
        <family val="1"/>
      </rPr>
      <t>КРТП-24-2</t>
    </r>
    <r>
      <rPr>
        <b/>
        <sz val="12"/>
        <rFont val="Times New Roman"/>
        <family val="1"/>
      </rPr>
      <t xml:space="preserve">                   (аналог JB-730)</t>
    </r>
  </si>
  <si>
    <r>
      <t xml:space="preserve">Кронштейн
универсальный
</t>
    </r>
    <r>
      <rPr>
        <b/>
        <sz val="14"/>
        <rFont val="Times New Roman"/>
        <family val="1"/>
      </rPr>
      <t>КУ-1М</t>
    </r>
    <r>
      <rPr>
        <b/>
        <sz val="12"/>
        <rFont val="Times New Roman"/>
        <family val="1"/>
      </rPr>
      <t xml:space="preserve">                      (аналог R-bracket)</t>
    </r>
  </si>
  <si>
    <r>
      <t xml:space="preserve">Кронштейн
универсальный
</t>
    </r>
    <r>
      <rPr>
        <b/>
        <sz val="14"/>
        <rFont val="Times New Roman"/>
        <family val="1"/>
      </rPr>
      <t>КУ-2Б</t>
    </r>
    <r>
      <rPr>
        <b/>
        <sz val="12"/>
        <rFont val="Times New Roman"/>
        <family val="1"/>
      </rPr>
      <t xml:space="preserve">                      (аналог DSC)</t>
    </r>
  </si>
  <si>
    <r>
      <t xml:space="preserve">Коробка разветвительная
 </t>
    </r>
    <r>
      <rPr>
        <b/>
        <sz val="14"/>
        <rFont val="Times New Roman"/>
        <family val="1"/>
      </rPr>
      <t>КРС-8</t>
    </r>
    <r>
      <rPr>
        <b/>
        <sz val="12"/>
        <rFont val="Times New Roman"/>
        <family val="1"/>
      </rPr>
      <t xml:space="preserve">
(аналог КО-8, JB-701)</t>
    </r>
  </si>
  <si>
    <t xml:space="preserve"> +375 29 516 98 89</t>
  </si>
  <si>
    <r>
      <t xml:space="preserve">Кронштейн
универсальный
</t>
    </r>
    <r>
      <rPr>
        <b/>
        <sz val="14"/>
        <rFont val="Times New Roman"/>
        <family val="1"/>
      </rPr>
      <t>КУ-3М</t>
    </r>
    <r>
      <rPr>
        <b/>
        <sz val="12"/>
        <rFont val="Times New Roman"/>
        <family val="1"/>
      </rPr>
      <t xml:space="preserve">                      (аналог SMB-10)</t>
    </r>
  </si>
  <si>
    <t>Потолочно-настенный с поворотным устройством для установки инфракрасных датчиков охранной и пожарной сигнализации.                                            Габаритные размеры: 64х30х28мм
Масса 0,014кг</t>
  </si>
  <si>
    <t>С поворотным устройством для установки инфракрасных датчиков охранной и пожарной сигнализации.                                            Габаритные размеры: 65,5ммх34х32,5
Масса 0,021кг</t>
  </si>
  <si>
    <t>УНП 390332760   ОКПО 292239792000  МФО 153001739</t>
  </si>
  <si>
    <t>vitevro@tut.by</t>
  </si>
  <si>
    <t>С двумя размыкающими контактами (тампером) для работы в цепях охранной сигнализации, пожарной сигнализации и связи. Габаритные размеры:102х102х25мм. Масса 0,108кг. Номинальный ток – 0,2А. Номинальное напряжение – 42В. Сечение присоединяемых проводов – 0,5мм².</t>
  </si>
  <si>
    <t>С двумя размыкающими контактами (тампером) для работы в цепях охранной сигнализации, пожарной сигнализации и связи. Габаритные размеры: 128х102х53мм. Масса 0,156 кг. Номинальный ток – 0,2А. Номинальное напряжение – 42В. Сечение присоединяемых проводов – 0,5мм².</t>
  </si>
  <si>
    <r>
      <t xml:space="preserve">Коробка разветвительная       </t>
    </r>
    <r>
      <rPr>
        <b/>
        <sz val="14"/>
        <rFont val="Times New Roman"/>
        <family val="1"/>
      </rPr>
      <t>КРТ-12-2</t>
    </r>
  </si>
  <si>
    <t>ТУ РБ 390332760.001-2005</t>
  </si>
  <si>
    <r>
      <t xml:space="preserve">Коробка разветвительная  </t>
    </r>
    <r>
      <rPr>
        <b/>
        <sz val="14"/>
        <rFont val="Times New Roman"/>
        <family val="1"/>
      </rPr>
      <t>КРТП-12-2</t>
    </r>
    <r>
      <rPr>
        <b/>
        <sz val="12"/>
        <rFont val="Times New Roman"/>
        <family val="1"/>
      </rPr>
      <t xml:space="preserve">                   (аналог JB-730)</t>
    </r>
  </si>
  <si>
    <r>
      <t xml:space="preserve">Коробка разветвительная
 </t>
    </r>
    <r>
      <rPr>
        <b/>
        <sz val="14"/>
        <rFont val="Times New Roman"/>
        <family val="1"/>
      </rPr>
      <t>КРС-4Б</t>
    </r>
    <r>
      <rPr>
        <b/>
        <sz val="12"/>
        <rFont val="Times New Roman"/>
        <family val="1"/>
      </rPr>
      <t xml:space="preserve">
(аналог КО-4, КС-4)</t>
    </r>
  </si>
  <si>
    <t>ОАО "Белинвестбанк" г. Витебск,  210001, г.Витебск, ул.Космонавтов, 3Б</t>
  </si>
  <si>
    <t xml:space="preserve">р/с 3012760502016 в ЦБУ  №602   </t>
  </si>
  <si>
    <t xml:space="preserve">Цена без НДС, руб. от 1000шт. </t>
  </si>
  <si>
    <t xml:space="preserve">Цена без НДС, руб. от 500 до 1000шт. </t>
  </si>
  <si>
    <t xml:space="preserve">Цена без НДС, руб. до 500шт. </t>
  </si>
  <si>
    <t>Количество в упаковке       шт.</t>
  </si>
  <si>
    <t>ПРАЙС-ЛИСТ</t>
  </si>
  <si>
    <t xml:space="preserve">Цена без НДС, руб. от 200шт. </t>
  </si>
  <si>
    <t xml:space="preserve">Цена без НДС, руб. от 100 до 200шт. </t>
  </si>
  <si>
    <t xml:space="preserve">Цена без НДС, руб. до 100шт. </t>
  </si>
  <si>
    <t xml:space="preserve">Директор </t>
  </si>
  <si>
    <t>Колесников И. Л.</t>
  </si>
  <si>
    <t>от 01.07.2014г</t>
  </si>
  <si>
    <t>+375 677-86-01, 971-12-10</t>
  </si>
  <si>
    <t>Пакет 500 шт</t>
  </si>
  <si>
    <t>Пакет 100 шт</t>
  </si>
  <si>
    <t>ТУ РБ 390332760.009-2013</t>
  </si>
  <si>
    <t xml:space="preserve"> Обеспечивают легкость и быстроту монтажа, надежность и прочность крепления. Предназначены для крепления стяжек  проводов, пучков проводов по стенам и потолкам из бетона, пенобетона, газосиликата, гипса и др. </t>
  </si>
  <si>
    <t>Дюбель-держатель Д6</t>
  </si>
  <si>
    <t>Пакет 50 шт</t>
  </si>
  <si>
    <t xml:space="preserve"> Обеспечивают легкость и быстроту монтажа, надежность и прочность крепления. Предназначены для крепления проводов под штукатурку.  Позволяют исключить и процесса монтажных работ дюбеля и шурупы.</t>
  </si>
  <si>
    <t>Дюбель-закреп Т6</t>
  </si>
  <si>
    <t>Дюбель-хомут 19-25                                     пакет 100шт.</t>
  </si>
  <si>
    <t>Дюбель-хомут 11-18                                                                  пакет 100шт.</t>
  </si>
  <si>
    <t>Цвет белый: Обеспечивают легкость и быстроту монтажа, надежность и прочность крепления. Предназначены для крепления кабелей диаметром  5-10 мм, пучков кабелей и т.д.  Позволяют исключить из процесса монтажных работ дюбеля и шурупы.</t>
  </si>
  <si>
    <t>Дюбель-хомут  5-10     пакет 100шт.</t>
  </si>
  <si>
    <t>ТУ РБ 390332760.006-2011</t>
  </si>
  <si>
    <t>Коробки для скрытой установки в сплошные стены: кирпичные, бетонные и др. Можно собирать в блоки или устанавливать отдельно.                                                        Предназначены для  размещения в них выключателей, переключателей, розеток, светорегуляторов, диммеров и других приборов.</t>
  </si>
  <si>
    <t>Коробка установочная электромонтажная                               КУ 14     с шурупами             (диаметр 65мм)</t>
  </si>
  <si>
    <t>Коробка установочная электромонтажная                               КУ 13   с шурупами           (диаметр 62мм)</t>
  </si>
  <si>
    <t>Коробка установочная электромонтажная                               КУ 1101-02                                    с шурупами</t>
  </si>
  <si>
    <t>Используя крышку, изделия можно применять в качестве распаячной (разветвительной) коробки для разводки провода кабеля.</t>
  </si>
  <si>
    <t>Крышка                                                                для коробки установочной электромонтажной</t>
  </si>
  <si>
    <t>Коробки для скрытой установки в сплошные стены: кирпичные и бетонные. Можно собирать в блоки или устанавливать отдельно.                                          Предназначены для  размещения в них выключателей, переключателей, розеток, светорегуля-торов, диммеров и других приборов.</t>
  </si>
  <si>
    <t>Коробка установочная электромонтажная                          КУ 1201-04                                            с шурупами</t>
  </si>
  <si>
    <t>Коробки для установки в сплошные стены: кирпичные, бетонные и др.                                             Предназначены для  разветвления  электрических цепей, а также для установки электроустановочных изделий  при помощи шурупов.</t>
  </si>
  <si>
    <t>Коробки установочная электромонтажная                            КУ 1201-03                                                   с крышкой</t>
  </si>
  <si>
    <t>Коробки для скрытой установки в полых стенах ( из гипсокартона ). Можно собирать в блоки или устанавливать отдельно.                                                              Предназначены для  размещения в них выключателей, переключателей, розеток, светорегуляторов, диммеров и других приборов.</t>
  </si>
  <si>
    <t>Коробка установочная электромонтажная                            КУ 1201-02                                        с шурупам и с лапками</t>
  </si>
  <si>
    <t>Коробки для установки в полых стенах     ( из гипсокартона) . Предназначены для  разветвления  электрических цепей.</t>
  </si>
  <si>
    <t>Коробки установочная электромонтажная                          КУ 1201-01                                                    с крышкой и лапками</t>
  </si>
  <si>
    <t>Количест-во в упаковке шт.</t>
  </si>
  <si>
    <t>Цена с НДС, руб.</t>
  </si>
  <si>
    <t>Цена без НДС, руб.</t>
  </si>
  <si>
    <t xml:space="preserve">цены действительны от  01.08.2014г </t>
  </si>
  <si>
    <t>ПРАЙС-лист на продукцию собственного производства</t>
  </si>
  <si>
    <t>Крепления укомплектованы шурупами.</t>
  </si>
  <si>
    <t>250 шт.</t>
  </si>
  <si>
    <t>50 шт.</t>
  </si>
  <si>
    <t>серый</t>
  </si>
  <si>
    <t>Æ 50</t>
  </si>
  <si>
    <t>300 шт.</t>
  </si>
  <si>
    <t>бежевый</t>
  </si>
  <si>
    <t>Æ 32</t>
  </si>
  <si>
    <t>500 шт.</t>
  </si>
  <si>
    <t>Æ 25</t>
  </si>
  <si>
    <t>бежевый; белый</t>
  </si>
  <si>
    <t>Æ 20</t>
  </si>
  <si>
    <t>100 шт.</t>
  </si>
  <si>
    <t>Æ16</t>
  </si>
  <si>
    <t>Количество    (большой пакет)</t>
  </si>
  <si>
    <t>Количество  (малый пакет)</t>
  </si>
  <si>
    <t>от 30 000 000 руб.</t>
  </si>
  <si>
    <t>от 20 000 000 руб.</t>
  </si>
  <si>
    <t>от 10 000 000 руб.</t>
  </si>
  <si>
    <t>Упаковка</t>
  </si>
  <si>
    <t>Цена в бел. руб.   (за шт.) с НДС</t>
  </si>
  <si>
    <t>Цена без НДС , за шт.</t>
  </si>
  <si>
    <t>Цвет</t>
  </si>
  <si>
    <t>Наиме-нование товара</t>
  </si>
  <si>
    <t>№ п/п</t>
  </si>
  <si>
    <t xml:space="preserve">Крепление пластиковое для труб </t>
  </si>
  <si>
    <t>Бухта 50 м</t>
  </si>
  <si>
    <t>Труба гофрированная ПП красная(синяя)26/32 пог.м.</t>
  </si>
  <si>
    <t>Труба гофрированная ПП красная(синяя)23/28 пог.м.</t>
  </si>
  <si>
    <t>Труба гофрированная ПП красная(синяя)18/23 пог.м.</t>
  </si>
  <si>
    <t>пакет по 50 уп.</t>
  </si>
  <si>
    <t>Якорь  двойной</t>
  </si>
  <si>
    <t>Якорь одинарный</t>
  </si>
  <si>
    <t>пакет по 20 уп.</t>
  </si>
  <si>
    <t>Клипса для теплого пола (уп.100шт.)</t>
  </si>
  <si>
    <t>связки по 10 шт.</t>
  </si>
  <si>
    <t>Трапер 124/110</t>
  </si>
  <si>
    <t>Колено 110/50/87,5 правое и левое</t>
  </si>
  <si>
    <t>связки по 5 шт.</t>
  </si>
  <si>
    <t>Ревизия ПП 110</t>
  </si>
  <si>
    <t>пакет по 50 шт.</t>
  </si>
  <si>
    <t>Тройник ПП 50/50/87,5</t>
  </si>
  <si>
    <t>Тройник ПП 110/110/87,5</t>
  </si>
  <si>
    <t xml:space="preserve"> Тройник  ПП 110/110/45</t>
  </si>
  <si>
    <t xml:space="preserve"> Тройник  ПП 50/50/45</t>
  </si>
  <si>
    <t>Тройник  ПП 110/50/45</t>
  </si>
  <si>
    <t>Тройник  ПП 110/50/87,5</t>
  </si>
  <si>
    <t>Редукция ПП 50/32</t>
  </si>
  <si>
    <t>пакет по 25 шт.</t>
  </si>
  <si>
    <t>Редукция ПП 110/50</t>
  </si>
  <si>
    <t xml:space="preserve">Количество </t>
  </si>
  <si>
    <t xml:space="preserve">Цена с НДС </t>
  </si>
  <si>
    <t xml:space="preserve">Цена без НДС </t>
  </si>
  <si>
    <t>Наименование товара</t>
  </si>
  <si>
    <t>пакет по 100 шт.</t>
  </si>
  <si>
    <t>Муфта  ПП 50</t>
  </si>
  <si>
    <t>Муфта  ПП 110</t>
  </si>
  <si>
    <t>Крестовина  ПП 110/50/87,5</t>
  </si>
  <si>
    <t>связки по 10 шт., связки по 5 шт.</t>
  </si>
  <si>
    <t>Патрубок компенсационный                ПП 110</t>
  </si>
  <si>
    <t>Колено  ПП 32/87,5</t>
  </si>
  <si>
    <t>Колено ПП 50/87,5</t>
  </si>
  <si>
    <t>Колено  ПП 110/87,5</t>
  </si>
  <si>
    <t>Колено  ПП 32/45</t>
  </si>
  <si>
    <t>Колено  ПП 50/45</t>
  </si>
  <si>
    <t>Колено ПП 110/45</t>
  </si>
  <si>
    <t>Заглушка  ПП 50</t>
  </si>
  <si>
    <t>Заглушка  ПП 110</t>
  </si>
  <si>
    <t>без НДС</t>
  </si>
  <si>
    <t>Цена без НДС</t>
  </si>
  <si>
    <t>Длина, мм</t>
  </si>
  <si>
    <t xml:space="preserve">Труба ПВХ 32х1,8 </t>
  </si>
  <si>
    <t>Цена с НДС</t>
  </si>
  <si>
    <t xml:space="preserve">Труба  ПВХ 50х1,8  </t>
  </si>
  <si>
    <t xml:space="preserve">Труба  ПВХ 110х2,2  </t>
  </si>
  <si>
    <t>ПРАЙС-ЛИСТ от   01 июля    2014г</t>
  </si>
  <si>
    <t>ВНИМАНИЕ СУПЕР АКЦИЯ!!!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</si>
</sst>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22"/>
      <name val="Franklin Gothic Medium Cond"/>
      <family val="2"/>
    </font>
    <font>
      <sz val="14"/>
      <name val="Arial Cyr"/>
      <family val="0"/>
    </font>
    <font>
      <b/>
      <sz val="11"/>
      <name val="Times New Roman"/>
      <family val="1"/>
    </font>
    <font>
      <b/>
      <i/>
      <sz val="12"/>
      <name val="Arial Cyr"/>
      <family val="0"/>
    </font>
    <font>
      <i/>
      <sz val="10"/>
      <name val="Arial Cyr"/>
      <family val="0"/>
    </font>
    <font>
      <i/>
      <sz val="20"/>
      <name val="Arial Cyr"/>
      <family val="0"/>
    </font>
    <font>
      <i/>
      <sz val="14"/>
      <name val="Arial Cyr"/>
      <family val="0"/>
    </font>
    <font>
      <b/>
      <sz val="12"/>
      <name val="Arial Cyr"/>
      <family val="0"/>
    </font>
    <font>
      <b/>
      <i/>
      <sz val="14"/>
      <name val="Franklin Gothic Demi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4"/>
      <name val="Franklin Gothic Medium"/>
      <family val="2"/>
    </font>
    <font>
      <sz val="12"/>
      <name val="Arial Cyr"/>
      <family val="0"/>
    </font>
    <font>
      <b/>
      <sz val="14"/>
      <name val="Franklin Gothic Medium Cond"/>
      <family val="2"/>
    </font>
    <font>
      <b/>
      <sz val="14"/>
      <color indexed="8"/>
      <name val="Franklin Gothic Medium Cond"/>
      <family val="2"/>
    </font>
    <font>
      <b/>
      <sz val="14"/>
      <color indexed="8"/>
      <name val="Times New Roman"/>
      <family val="1"/>
    </font>
    <font>
      <b/>
      <i/>
      <sz val="14"/>
      <name val="Arial Cyr"/>
      <family val="0"/>
    </font>
    <font>
      <b/>
      <sz val="13"/>
      <name val="Franklin Gothic Medium Cond"/>
      <family val="2"/>
    </font>
    <font>
      <u val="single"/>
      <sz val="13"/>
      <color indexed="12"/>
      <name val="Arial Cyr"/>
      <family val="0"/>
    </font>
    <font>
      <i/>
      <sz val="13"/>
      <name val="Arial Cyr"/>
      <family val="0"/>
    </font>
    <font>
      <b/>
      <sz val="13"/>
      <name val="Times New Roman"/>
      <family val="1"/>
    </font>
    <font>
      <b/>
      <sz val="16"/>
      <name val="Franklin Gothic Medium"/>
      <family val="2"/>
    </font>
    <font>
      <b/>
      <sz val="10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i/>
      <sz val="18"/>
      <name val="Franklin Gothic Demi"/>
      <family val="2"/>
    </font>
    <font>
      <b/>
      <sz val="11"/>
      <name val="Arial Cyr"/>
      <family val="0"/>
    </font>
    <font>
      <b/>
      <sz val="11"/>
      <name val="Symbol"/>
      <family val="1"/>
    </font>
    <font>
      <sz val="11"/>
      <name val="Arial Cyr"/>
      <family val="0"/>
    </font>
    <font>
      <b/>
      <sz val="8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10"/>
      <color indexed="15"/>
      <name val="Arial Cyr"/>
      <family val="0"/>
    </font>
    <font>
      <b/>
      <i/>
      <sz val="18"/>
      <name val="Franklin Gothic Demi"/>
      <family val="2"/>
    </font>
    <font>
      <b/>
      <sz val="11"/>
      <name val="Franklin Gothic Medium Cond"/>
      <family val="2"/>
    </font>
    <font>
      <b/>
      <i/>
      <sz val="36"/>
      <name val="Arial Cyr"/>
      <family val="0"/>
    </font>
    <font>
      <b/>
      <i/>
      <sz val="10"/>
      <name val="Arial Cyr"/>
      <family val="0"/>
    </font>
    <font>
      <i/>
      <sz val="12"/>
      <name val="Arial"/>
      <family val="2"/>
    </font>
    <font>
      <b/>
      <sz val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2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42" applyFont="1" applyAlignment="1" applyProtection="1">
      <alignment/>
      <protection/>
    </xf>
    <xf numFmtId="0" fontId="42" fillId="0" borderId="0" xfId="0" applyFont="1" applyAlignment="1">
      <alignment/>
    </xf>
    <xf numFmtId="0" fontId="40" fillId="0" borderId="0" xfId="0" applyFont="1" applyAlignment="1">
      <alignment horizontal="left"/>
    </xf>
    <xf numFmtId="0" fontId="42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4" fillId="0" borderId="21" xfId="0" applyFont="1" applyBorder="1" applyAlignment="1">
      <alignment horizontal="center" vertical="center"/>
    </xf>
    <xf numFmtId="1" fontId="34" fillId="0" borderId="21" xfId="0" applyNumberFormat="1" applyFont="1" applyBorder="1" applyAlignment="1">
      <alignment horizontal="center" vertical="center"/>
    </xf>
    <xf numFmtId="1" fontId="34" fillId="0" borderId="22" xfId="0" applyNumberFormat="1" applyFont="1" applyBorder="1" applyAlignment="1">
      <alignment horizontal="center" vertical="center"/>
    </xf>
    <xf numFmtId="0" fontId="31" fillId="22" borderId="12" xfId="0" applyFont="1" applyFill="1" applyBorder="1" applyAlignment="1">
      <alignment horizontal="center" vertical="center" wrapText="1"/>
    </xf>
    <xf numFmtId="0" fontId="40" fillId="0" borderId="0" xfId="0" applyFont="1" applyAlignment="1" quotePrefix="1">
      <alignment horizontal="left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/>
    </xf>
    <xf numFmtId="0" fontId="44" fillId="0" borderId="24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44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4" fillId="0" borderId="25" xfId="0" applyFont="1" applyBorder="1" applyAlignment="1">
      <alignment vertical="center"/>
    </xf>
    <xf numFmtId="0" fontId="44" fillId="0" borderId="25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4" fillId="0" borderId="24" xfId="0" applyFont="1" applyBorder="1" applyAlignment="1">
      <alignment vertical="center"/>
    </xf>
    <xf numFmtId="0" fontId="44" fillId="0" borderId="24" xfId="0" applyFont="1" applyBorder="1" applyAlignment="1">
      <alignment vertical="center" wrapText="1"/>
    </xf>
    <xf numFmtId="0" fontId="0" fillId="0" borderId="24" xfId="0" applyBorder="1" applyAlignment="1">
      <alignment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30" fillId="0" borderId="25" xfId="0" applyFont="1" applyBorder="1" applyAlignment="1">
      <alignment/>
    </xf>
    <xf numFmtId="0" fontId="0" fillId="0" borderId="25" xfId="0" applyBorder="1" applyAlignment="1">
      <alignment vertical="center"/>
    </xf>
    <xf numFmtId="0" fontId="3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45" fillId="0" borderId="25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8" fillId="0" borderId="33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2" xfId="0" applyFont="1" applyBorder="1" applyAlignment="1">
      <alignment/>
    </xf>
    <xf numFmtId="0" fontId="49" fillId="0" borderId="34" xfId="0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47" fillId="0" borderId="17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0" fillId="24" borderId="0" xfId="0" applyFill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0" fillId="24" borderId="37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7" fillId="0" borderId="0" xfId="0" applyFont="1" applyBorder="1" applyAlignment="1">
      <alignment horizontal="center"/>
    </xf>
    <xf numFmtId="0" fontId="0" fillId="0" borderId="33" xfId="0" applyBorder="1" applyAlignment="1">
      <alignment/>
    </xf>
    <xf numFmtId="0" fontId="39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33" xfId="0" applyFont="1" applyBorder="1" applyAlignment="1">
      <alignment/>
    </xf>
    <xf numFmtId="0" fontId="47" fillId="0" borderId="20" xfId="0" applyFont="1" applyBorder="1" applyAlignment="1">
      <alignment vertical="center"/>
    </xf>
    <xf numFmtId="0" fontId="47" fillId="0" borderId="22" xfId="0" applyFont="1" applyFill="1" applyBorder="1" applyAlignment="1">
      <alignment vertical="center"/>
    </xf>
    <xf numFmtId="1" fontId="47" fillId="0" borderId="19" xfId="0" applyNumberFormat="1" applyFont="1" applyBorder="1" applyAlignment="1">
      <alignment vertical="center"/>
    </xf>
    <xf numFmtId="0" fontId="0" fillId="10" borderId="28" xfId="0" applyFill="1" applyBorder="1" applyAlignment="1">
      <alignment/>
    </xf>
    <xf numFmtId="0" fontId="47" fillId="0" borderId="19" xfId="0" applyFont="1" applyBorder="1" applyAlignment="1">
      <alignment horizontal="center" vertical="center"/>
    </xf>
    <xf numFmtId="1" fontId="47" fillId="0" borderId="19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1" fontId="47" fillId="0" borderId="10" xfId="0" applyNumberFormat="1" applyFont="1" applyBorder="1" applyAlignment="1">
      <alignment vertical="center"/>
    </xf>
    <xf numFmtId="0" fontId="0" fillId="10" borderId="0" xfId="0" applyFill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0" fillId="24" borderId="37" xfId="0" applyFill="1" applyBorder="1" applyAlignment="1">
      <alignment/>
    </xf>
    <xf numFmtId="0" fontId="28" fillId="24" borderId="14" xfId="0" applyFont="1" applyFill="1" applyBorder="1" applyAlignment="1">
      <alignment horizontal="center" vertical="center" wrapText="1"/>
    </xf>
    <xf numFmtId="1" fontId="47" fillId="0" borderId="19" xfId="0" applyNumberFormat="1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/>
    </xf>
    <xf numFmtId="0" fontId="28" fillId="24" borderId="21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1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3" fontId="47" fillId="0" borderId="0" xfId="0" applyNumberFormat="1" applyFont="1" applyBorder="1" applyAlignment="1">
      <alignment horizontal="center"/>
    </xf>
    <xf numFmtId="0" fontId="47" fillId="0" borderId="17" xfId="0" applyFont="1" applyBorder="1" applyAlignment="1">
      <alignment/>
    </xf>
    <xf numFmtId="1" fontId="47" fillId="0" borderId="21" xfId="0" applyNumberFormat="1" applyFont="1" applyFill="1" applyBorder="1" applyAlignment="1">
      <alignment/>
    </xf>
    <xf numFmtId="1" fontId="47" fillId="0" borderId="10" xfId="0" applyNumberFormat="1" applyFont="1" applyBorder="1" applyAlignment="1">
      <alignment horizontal="center"/>
    </xf>
    <xf numFmtId="3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28" fillId="25" borderId="17" xfId="0" applyFont="1" applyFill="1" applyBorder="1" applyAlignment="1">
      <alignment horizontal="center"/>
    </xf>
    <xf numFmtId="0" fontId="28" fillId="25" borderId="21" xfId="0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55" fillId="24" borderId="17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1" fontId="47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28" fillId="10" borderId="0" xfId="0" applyFont="1" applyFill="1" applyBorder="1" applyAlignment="1">
      <alignment horizontal="center"/>
    </xf>
    <xf numFmtId="0" fontId="52" fillId="24" borderId="39" xfId="0" applyFont="1" applyFill="1" applyBorder="1" applyAlignment="1">
      <alignment horizontal="center" wrapText="1"/>
    </xf>
    <xf numFmtId="0" fontId="52" fillId="24" borderId="12" xfId="0" applyFont="1" applyFill="1" applyBorder="1" applyAlignment="1">
      <alignment horizontal="center" wrapText="1"/>
    </xf>
    <xf numFmtId="0" fontId="28" fillId="24" borderId="37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57" fillId="0" borderId="0" xfId="0" applyFont="1" applyBorder="1" applyAlignment="1">
      <alignment horizontal="left"/>
    </xf>
    <xf numFmtId="0" fontId="57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horizontal="left"/>
    </xf>
    <xf numFmtId="0" fontId="61" fillId="0" borderId="0" xfId="0" applyFont="1" applyBorder="1" applyAlignment="1">
      <alignment horizontal="right"/>
    </xf>
    <xf numFmtId="0" fontId="53" fillId="0" borderId="16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54" fillId="24" borderId="11" xfId="0" applyFont="1" applyFill="1" applyBorder="1" applyAlignment="1">
      <alignment horizontal="center" vertical="center" wrapText="1"/>
    </xf>
    <xf numFmtId="0" fontId="54" fillId="24" borderId="12" xfId="0" applyFont="1" applyFill="1" applyBorder="1" applyAlignment="1">
      <alignment horizontal="center" vertical="center" wrapText="1"/>
    </xf>
    <xf numFmtId="0" fontId="54" fillId="24" borderId="16" xfId="0" applyFont="1" applyFill="1" applyBorder="1" applyAlignment="1">
      <alignment horizontal="center" vertical="center" wrapText="1"/>
    </xf>
    <xf numFmtId="0" fontId="54" fillId="24" borderId="10" xfId="0" applyFont="1" applyFill="1" applyBorder="1" applyAlignment="1">
      <alignment horizontal="center" vertical="center" wrapText="1"/>
    </xf>
    <xf numFmtId="0" fontId="28" fillId="24" borderId="40" xfId="0" applyFont="1" applyFill="1" applyBorder="1" applyAlignment="1">
      <alignment horizontal="center" vertical="center" wrapText="1"/>
    </xf>
    <xf numFmtId="0" fontId="28" fillId="24" borderId="41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42" xfId="0" applyFont="1" applyFill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28" fillId="24" borderId="44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47" fillId="24" borderId="45" xfId="0" applyFont="1" applyFill="1" applyBorder="1" applyAlignment="1">
      <alignment horizontal="center"/>
    </xf>
    <xf numFmtId="0" fontId="47" fillId="24" borderId="46" xfId="0" applyFont="1" applyFill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53" fillId="0" borderId="36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28" fillId="24" borderId="25" xfId="0" applyFont="1" applyFill="1" applyBorder="1" applyAlignment="1">
      <alignment horizontal="center" vertical="center" wrapText="1"/>
    </xf>
    <xf numFmtId="0" fontId="28" fillId="24" borderId="49" xfId="0" applyFont="1" applyFill="1" applyBorder="1" applyAlignment="1">
      <alignment horizontal="center" vertical="center" wrapText="1"/>
    </xf>
    <xf numFmtId="0" fontId="28" fillId="24" borderId="34" xfId="0" applyFont="1" applyFill="1" applyBorder="1" applyAlignment="1">
      <alignment horizontal="center" vertical="center" wrapText="1"/>
    </xf>
    <xf numFmtId="0" fontId="53" fillId="0" borderId="36" xfId="0" applyFont="1" applyBorder="1" applyAlignment="1">
      <alignment vertical="center"/>
    </xf>
    <xf numFmtId="0" fontId="53" fillId="0" borderId="34" xfId="0" applyFont="1" applyBorder="1" applyAlignment="1">
      <alignment vertical="center"/>
    </xf>
    <xf numFmtId="0" fontId="53" fillId="0" borderId="33" xfId="0" applyFont="1" applyBorder="1" applyAlignment="1">
      <alignment vertical="center"/>
    </xf>
    <xf numFmtId="0" fontId="53" fillId="0" borderId="32" xfId="0" applyFont="1" applyBorder="1" applyAlignment="1">
      <alignment vertical="center"/>
    </xf>
    <xf numFmtId="0" fontId="53" fillId="0" borderId="48" xfId="0" applyFont="1" applyBorder="1" applyAlignment="1">
      <alignment vertical="center"/>
    </xf>
    <xf numFmtId="0" fontId="53" fillId="0" borderId="42" xfId="0" applyFont="1" applyBorder="1" applyAlignment="1">
      <alignment vertical="center"/>
    </xf>
    <xf numFmtId="0" fontId="54" fillId="0" borderId="16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3" fillId="0" borderId="30" xfId="0" applyFont="1" applyBorder="1" applyAlignment="1">
      <alignment vertical="center"/>
    </xf>
    <xf numFmtId="0" fontId="53" fillId="0" borderId="29" xfId="0" applyFont="1" applyBorder="1" applyAlignment="1">
      <alignment vertical="center"/>
    </xf>
    <xf numFmtId="0" fontId="28" fillId="25" borderId="16" xfId="0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0" fontId="47" fillId="24" borderId="50" xfId="0" applyFont="1" applyFill="1" applyBorder="1" applyAlignment="1">
      <alignment horizontal="center"/>
    </xf>
    <xf numFmtId="0" fontId="47" fillId="24" borderId="23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24" borderId="16" xfId="0" applyFont="1" applyFill="1" applyBorder="1" applyAlignment="1">
      <alignment horizontal="center"/>
    </xf>
    <xf numFmtId="0" fontId="47" fillId="24" borderId="1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0" fillId="26" borderId="11" xfId="0" applyFont="1" applyFill="1" applyBorder="1" applyAlignment="1">
      <alignment horizontal="center" vertical="center" wrapText="1"/>
    </xf>
    <xf numFmtId="0" fontId="30" fillId="26" borderId="16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53" fillId="0" borderId="51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52" fillId="24" borderId="52" xfId="0" applyFont="1" applyFill="1" applyBorder="1" applyAlignment="1">
      <alignment horizontal="center" vertical="center" wrapText="1"/>
    </xf>
    <xf numFmtId="0" fontId="52" fillId="24" borderId="53" xfId="0" applyFont="1" applyFill="1" applyBorder="1" applyAlignment="1">
      <alignment horizontal="center" vertical="center" wrapText="1"/>
    </xf>
    <xf numFmtId="0" fontId="52" fillId="24" borderId="52" xfId="0" applyFont="1" applyFill="1" applyBorder="1" applyAlignment="1">
      <alignment horizontal="center" wrapText="1"/>
    </xf>
    <xf numFmtId="0" fontId="52" fillId="24" borderId="53" xfId="0" applyFont="1" applyFill="1" applyBorder="1" applyAlignment="1">
      <alignment horizontal="center" wrapText="1"/>
    </xf>
    <xf numFmtId="0" fontId="52" fillId="24" borderId="54" xfId="0" applyFont="1" applyFill="1" applyBorder="1" applyAlignment="1">
      <alignment horizontal="center" wrapText="1"/>
    </xf>
    <xf numFmtId="0" fontId="0" fillId="24" borderId="21" xfId="0" applyFont="1" applyFill="1" applyBorder="1" applyAlignment="1">
      <alignment horizontal="center"/>
    </xf>
    <xf numFmtId="0" fontId="0" fillId="24" borderId="50" xfId="0" applyFont="1" applyFill="1" applyBorder="1" applyAlignment="1">
      <alignment horizontal="center"/>
    </xf>
    <xf numFmtId="0" fontId="0" fillId="24" borderId="55" xfId="0" applyFont="1" applyFill="1" applyBorder="1" applyAlignment="1">
      <alignment horizontal="center"/>
    </xf>
    <xf numFmtId="0" fontId="52" fillId="24" borderId="44" xfId="0" applyFont="1" applyFill="1" applyBorder="1" applyAlignment="1">
      <alignment horizontal="center" vertical="center" wrapText="1"/>
    </xf>
    <xf numFmtId="0" fontId="52" fillId="24" borderId="24" xfId="0" applyFont="1" applyFill="1" applyBorder="1" applyAlignment="1">
      <alignment horizontal="center" vertical="center" wrapText="1"/>
    </xf>
    <xf numFmtId="0" fontId="52" fillId="24" borderId="25" xfId="0" applyFont="1" applyFill="1" applyBorder="1" applyAlignment="1">
      <alignment horizontal="center" wrapText="1"/>
    </xf>
    <xf numFmtId="0" fontId="52" fillId="24" borderId="24" xfId="0" applyFont="1" applyFill="1" applyBorder="1" applyAlignment="1">
      <alignment horizontal="center" wrapText="1"/>
    </xf>
    <xf numFmtId="0" fontId="52" fillId="24" borderId="44" xfId="0" applyFont="1" applyFill="1" applyBorder="1" applyAlignment="1">
      <alignment horizontal="center" wrapText="1"/>
    </xf>
    <xf numFmtId="0" fontId="44" fillId="0" borderId="25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5" fillId="0" borderId="25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5" fillId="0" borderId="25" xfId="0" applyFont="1" applyBorder="1" applyAlignment="1">
      <alignment horizontal="center" vertical="justify" wrapText="1"/>
    </xf>
    <xf numFmtId="0" fontId="45" fillId="0" borderId="24" xfId="0" applyFont="1" applyBorder="1" applyAlignment="1">
      <alignment horizontal="center" vertical="justify" wrapText="1"/>
    </xf>
    <xf numFmtId="0" fontId="45" fillId="0" borderId="34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5" xfId="0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21" fillId="27" borderId="0" xfId="0" applyFont="1" applyFill="1" applyAlignment="1">
      <alignment horizontal="center"/>
    </xf>
    <xf numFmtId="0" fontId="21" fillId="27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31" fillId="28" borderId="5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0</xdr:col>
      <xdr:colOff>0</xdr:colOff>
      <xdr:row>12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0"/>
          <a:ext cx="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0</xdr:colOff>
      <xdr:row>12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0"/>
          <a:ext cx="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0</xdr:colOff>
      <xdr:row>11</xdr:row>
      <xdr:rowOff>161925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90750"/>
          <a:ext cx="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0</xdr:colOff>
      <xdr:row>11</xdr:row>
      <xdr:rowOff>95250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190750"/>
          <a:ext cx="0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0</xdr:colOff>
      <xdr:row>12</xdr:row>
      <xdr:rowOff>66675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190750"/>
          <a:ext cx="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0</xdr:colOff>
      <xdr:row>11</xdr:row>
      <xdr:rowOff>161925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190750"/>
          <a:ext cx="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0</xdr:colOff>
      <xdr:row>11</xdr:row>
      <xdr:rowOff>57150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190750"/>
          <a:ext cx="0" cy="57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0</xdr:colOff>
      <xdr:row>11</xdr:row>
      <xdr:rowOff>9525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190750"/>
          <a:ext cx="0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0</xdr:colOff>
      <xdr:row>11</xdr:row>
      <xdr:rowOff>123825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190750"/>
          <a:ext cx="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0</xdr:colOff>
      <xdr:row>11</xdr:row>
      <xdr:rowOff>28575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190750"/>
          <a:ext cx="0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0</xdr:colOff>
      <xdr:row>11</xdr:row>
      <xdr:rowOff>85725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190750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0</xdr:colOff>
      <xdr:row>11</xdr:row>
      <xdr:rowOff>123825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190750"/>
          <a:ext cx="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171450</xdr:rowOff>
    </xdr:from>
    <xdr:to>
      <xdr:col>2</xdr:col>
      <xdr:colOff>1476375</xdr:colOff>
      <xdr:row>6</xdr:row>
      <xdr:rowOff>123825</xdr:rowOff>
    </xdr:to>
    <xdr:pic>
      <xdr:nvPicPr>
        <xdr:cNvPr id="13" name="Рисунок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 rot="20467875">
          <a:off x="47625" y="523875"/>
          <a:ext cx="3286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94</xdr:row>
      <xdr:rowOff>114300</xdr:rowOff>
    </xdr:from>
    <xdr:to>
      <xdr:col>0</xdr:col>
      <xdr:colOff>323850</xdr:colOff>
      <xdr:row>95</xdr:row>
      <xdr:rowOff>9525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890575"/>
          <a:ext cx="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99</xdr:row>
      <xdr:rowOff>114300</xdr:rowOff>
    </xdr:from>
    <xdr:to>
      <xdr:col>0</xdr:col>
      <xdr:colOff>323850</xdr:colOff>
      <xdr:row>100</xdr:row>
      <xdr:rowOff>9525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0033575"/>
          <a:ext cx="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104</xdr:row>
      <xdr:rowOff>228600</xdr:rowOff>
    </xdr:from>
    <xdr:to>
      <xdr:col>0</xdr:col>
      <xdr:colOff>323850</xdr:colOff>
      <xdr:row>105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41567100"/>
          <a:ext cx="0" cy="38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108</xdr:row>
      <xdr:rowOff>66675</xdr:rowOff>
    </xdr:from>
    <xdr:to>
      <xdr:col>0</xdr:col>
      <xdr:colOff>323850</xdr:colOff>
      <xdr:row>108</xdr:row>
      <xdr:rowOff>161925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42271950"/>
          <a:ext cx="0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257175</xdr:colOff>
      <xdr:row>114</xdr:row>
      <xdr:rowOff>76200</xdr:rowOff>
    </xdr:from>
    <xdr:to>
      <xdr:col>0</xdr:col>
      <xdr:colOff>323850</xdr:colOff>
      <xdr:row>114</xdr:row>
      <xdr:rowOff>228600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7175" y="45062775"/>
          <a:ext cx="666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96</xdr:row>
      <xdr:rowOff>190500</xdr:rowOff>
    </xdr:from>
    <xdr:to>
      <xdr:col>0</xdr:col>
      <xdr:colOff>323850</xdr:colOff>
      <xdr:row>97</xdr:row>
      <xdr:rowOff>38100</xdr:rowOff>
    </xdr:to>
    <xdr:pic>
      <xdr:nvPicPr>
        <xdr:cNvPr id="19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850" y="39423975"/>
          <a:ext cx="0" cy="76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103</xdr:row>
      <xdr:rowOff>114300</xdr:rowOff>
    </xdr:from>
    <xdr:to>
      <xdr:col>0</xdr:col>
      <xdr:colOff>323850</xdr:colOff>
      <xdr:row>103</xdr:row>
      <xdr:rowOff>161925</xdr:rowOff>
    </xdr:to>
    <xdr:pic>
      <xdr:nvPicPr>
        <xdr:cNvPr id="20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3850" y="41205150"/>
          <a:ext cx="0" cy="47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102</xdr:row>
      <xdr:rowOff>152400</xdr:rowOff>
    </xdr:from>
    <xdr:to>
      <xdr:col>0</xdr:col>
      <xdr:colOff>323850</xdr:colOff>
      <xdr:row>102</xdr:row>
      <xdr:rowOff>161925</xdr:rowOff>
    </xdr:to>
    <xdr:pic>
      <xdr:nvPicPr>
        <xdr:cNvPr id="21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3850" y="40757475"/>
          <a:ext cx="0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111</xdr:row>
      <xdr:rowOff>38100</xdr:rowOff>
    </xdr:from>
    <xdr:to>
      <xdr:col>0</xdr:col>
      <xdr:colOff>323850</xdr:colOff>
      <xdr:row>111</xdr:row>
      <xdr:rowOff>161925</xdr:rowOff>
    </xdr:to>
    <xdr:pic>
      <xdr:nvPicPr>
        <xdr:cNvPr id="22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3850" y="43510200"/>
          <a:ext cx="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113</xdr:row>
      <xdr:rowOff>133350</xdr:rowOff>
    </xdr:from>
    <xdr:to>
      <xdr:col>0</xdr:col>
      <xdr:colOff>323850</xdr:colOff>
      <xdr:row>113</xdr:row>
      <xdr:rowOff>161925</xdr:rowOff>
    </xdr:to>
    <xdr:pic>
      <xdr:nvPicPr>
        <xdr:cNvPr id="23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3850" y="44615100"/>
          <a:ext cx="0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110</xdr:row>
      <xdr:rowOff>76200</xdr:rowOff>
    </xdr:from>
    <xdr:to>
      <xdr:col>0</xdr:col>
      <xdr:colOff>323850</xdr:colOff>
      <xdr:row>110</xdr:row>
      <xdr:rowOff>161925</xdr:rowOff>
    </xdr:to>
    <xdr:pic>
      <xdr:nvPicPr>
        <xdr:cNvPr id="24" name="Picture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3850" y="43043475"/>
          <a:ext cx="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119</xdr:row>
      <xdr:rowOff>38100</xdr:rowOff>
    </xdr:from>
    <xdr:to>
      <xdr:col>0</xdr:col>
      <xdr:colOff>323850</xdr:colOff>
      <xdr:row>119</xdr:row>
      <xdr:rowOff>161925</xdr:rowOff>
    </xdr:to>
    <xdr:pic>
      <xdr:nvPicPr>
        <xdr:cNvPr id="25" name="Picture 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23850" y="47548800"/>
          <a:ext cx="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117</xdr:row>
      <xdr:rowOff>504825</xdr:rowOff>
    </xdr:from>
    <xdr:to>
      <xdr:col>1</xdr:col>
      <xdr:colOff>600075</xdr:colOff>
      <xdr:row>117</xdr:row>
      <xdr:rowOff>619125</xdr:rowOff>
    </xdr:to>
    <xdr:pic>
      <xdr:nvPicPr>
        <xdr:cNvPr id="26" name="Рисунок 32" descr="001.jpg"/>
        <xdr:cNvPicPr preferRelativeResize="1">
          <a:picLocks noChangeAspect="1"/>
        </xdr:cNvPicPr>
      </xdr:nvPicPr>
      <xdr:blipFill>
        <a:blip r:embed="rId14"/>
        <a:srcRect t="5621" b="4606"/>
        <a:stretch>
          <a:fillRect/>
        </a:stretch>
      </xdr:blipFill>
      <xdr:spPr>
        <a:xfrm>
          <a:off x="104775" y="47005875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118</xdr:row>
      <xdr:rowOff>38100</xdr:rowOff>
    </xdr:from>
    <xdr:to>
      <xdr:col>0</xdr:col>
      <xdr:colOff>323850</xdr:colOff>
      <xdr:row>118</xdr:row>
      <xdr:rowOff>161925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23850" y="47043975"/>
          <a:ext cx="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0</xdr:col>
      <xdr:colOff>95250</xdr:colOff>
      <xdr:row>60</xdr:row>
      <xdr:rowOff>0</xdr:rowOff>
    </xdr:from>
    <xdr:ext cx="12058650" cy="57150"/>
    <xdr:sp>
      <xdr:nvSpPr>
        <xdr:cNvPr id="28" name="Прямоугольник 34"/>
        <xdr:cNvSpPr>
          <a:spLocks/>
        </xdr:cNvSpPr>
      </xdr:nvSpPr>
      <xdr:spPr>
        <a:xfrm flipV="1">
          <a:off x="95250" y="31242000"/>
          <a:ext cx="120586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120</xdr:row>
      <xdr:rowOff>38100</xdr:rowOff>
    </xdr:from>
    <xdr:to>
      <xdr:col>0</xdr:col>
      <xdr:colOff>323850</xdr:colOff>
      <xdr:row>120</xdr:row>
      <xdr:rowOff>161925</xdr:rowOff>
    </xdr:to>
    <xdr:pic>
      <xdr:nvPicPr>
        <xdr:cNvPr id="29" name="Picture 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23850" y="48053625"/>
          <a:ext cx="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121</xdr:row>
      <xdr:rowOff>38100</xdr:rowOff>
    </xdr:from>
    <xdr:to>
      <xdr:col>0</xdr:col>
      <xdr:colOff>323850</xdr:colOff>
      <xdr:row>121</xdr:row>
      <xdr:rowOff>161925</xdr:rowOff>
    </xdr:to>
    <xdr:pic>
      <xdr:nvPicPr>
        <xdr:cNvPr id="30" name="Picture 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23850" y="48558450"/>
          <a:ext cx="0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tevro@tut.by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tabSelected="1" zoomScale="90" zoomScaleNormal="90" zoomScaleSheetLayoutView="100" zoomScalePageLayoutView="0" workbookViewId="0" topLeftCell="A1">
      <selection activeCell="E138" sqref="E138"/>
    </sheetView>
  </sheetViews>
  <sheetFormatPr defaultColWidth="9.00390625" defaultRowHeight="12.75"/>
  <cols>
    <col min="1" max="1" width="4.25390625" style="0" customWidth="1"/>
    <col min="2" max="2" width="20.125" style="0" customWidth="1"/>
    <col min="3" max="3" width="25.25390625" style="1" customWidth="1"/>
    <col min="4" max="4" width="44.00390625" style="1" customWidth="1"/>
    <col min="5" max="5" width="15.625" style="1" customWidth="1"/>
    <col min="6" max="6" width="13.125" style="16" customWidth="1"/>
    <col min="7" max="7" width="16.375" style="2" customWidth="1"/>
    <col min="8" max="8" width="17.75390625" style="2" customWidth="1"/>
    <col min="9" max="9" width="17.875" style="0" customWidth="1"/>
  </cols>
  <sheetData>
    <row r="1" spans="4:6" ht="27.75">
      <c r="D1" s="286" t="s">
        <v>0</v>
      </c>
      <c r="E1" s="286"/>
      <c r="F1" s="286"/>
    </row>
    <row r="2" spans="4:6" ht="15" customHeight="1">
      <c r="D2" s="285"/>
      <c r="E2" s="285"/>
      <c r="F2" s="285"/>
    </row>
    <row r="3" spans="4:10" ht="15" customHeight="1">
      <c r="D3" s="30" t="s">
        <v>1</v>
      </c>
      <c r="E3" s="31"/>
      <c r="F3" s="2"/>
      <c r="I3" s="2"/>
      <c r="J3" s="2"/>
    </row>
    <row r="4" spans="4:10" ht="15" customHeight="1">
      <c r="D4" s="32" t="s">
        <v>38</v>
      </c>
      <c r="E4" s="33"/>
      <c r="F4" s="2"/>
      <c r="I4" s="2"/>
      <c r="J4" s="2"/>
    </row>
    <row r="5" spans="3:10" s="3" customFormat="1" ht="15" customHeight="1">
      <c r="C5" s="4"/>
      <c r="D5" s="32" t="s">
        <v>37</v>
      </c>
      <c r="E5" s="33"/>
      <c r="F5" s="2"/>
      <c r="G5" s="2"/>
      <c r="H5" s="2"/>
      <c r="I5" s="34"/>
      <c r="J5" s="34"/>
    </row>
    <row r="6" spans="3:10" s="5" customFormat="1" ht="15" customHeight="1">
      <c r="C6" s="6"/>
      <c r="D6" s="32" t="s">
        <v>29</v>
      </c>
      <c r="E6" s="33"/>
      <c r="F6" s="34"/>
      <c r="G6" s="34"/>
      <c r="H6" s="34"/>
      <c r="I6" s="7"/>
      <c r="J6" s="7"/>
    </row>
    <row r="7" spans="3:8" s="5" customFormat="1" ht="15.75" customHeight="1">
      <c r="C7" s="8"/>
      <c r="D7" s="35" t="s">
        <v>2</v>
      </c>
      <c r="E7" s="36" t="s">
        <v>30</v>
      </c>
      <c r="F7" s="37"/>
      <c r="G7" s="7"/>
      <c r="H7" s="7"/>
    </row>
    <row r="8" spans="3:8" s="5" customFormat="1" ht="13.5" customHeight="1">
      <c r="C8" s="8"/>
      <c r="D8" s="35" t="s">
        <v>3</v>
      </c>
      <c r="E8" s="46" t="s">
        <v>50</v>
      </c>
      <c r="F8" s="37"/>
      <c r="G8" s="7"/>
      <c r="H8" s="7"/>
    </row>
    <row r="9" spans="3:8" s="9" customFormat="1" ht="12.75" customHeight="1">
      <c r="C9" s="8"/>
      <c r="D9" s="35" t="s">
        <v>4</v>
      </c>
      <c r="E9" s="38" t="s">
        <v>25</v>
      </c>
      <c r="F9" s="37"/>
      <c r="G9" s="10"/>
      <c r="H9" s="10"/>
    </row>
    <row r="10" spans="3:8" s="9" customFormat="1" ht="12.75" customHeight="1">
      <c r="C10" s="8"/>
      <c r="D10" s="35" t="s">
        <v>5</v>
      </c>
      <c r="E10" s="38" t="s">
        <v>6</v>
      </c>
      <c r="F10" s="39"/>
      <c r="G10" s="10"/>
      <c r="H10" s="10"/>
    </row>
    <row r="11" spans="1:8" s="9" customFormat="1" ht="15" customHeight="1">
      <c r="A11" s="287" t="s">
        <v>43</v>
      </c>
      <c r="B11" s="287"/>
      <c r="C11" s="287"/>
      <c r="D11" s="287"/>
      <c r="E11" s="287"/>
      <c r="F11" s="287"/>
      <c r="G11" s="10"/>
      <c r="H11" s="10"/>
    </row>
    <row r="12" spans="1:6" ht="14.25" customHeight="1" thickBot="1">
      <c r="A12" s="284" t="s">
        <v>49</v>
      </c>
      <c r="B12" s="284"/>
      <c r="C12" s="284"/>
      <c r="D12" s="284"/>
      <c r="E12" s="284"/>
      <c r="F12" s="284"/>
    </row>
    <row r="13" spans="1:9" s="11" customFormat="1" ht="45" customHeight="1">
      <c r="A13" s="17" t="s">
        <v>7</v>
      </c>
      <c r="B13" s="21" t="s">
        <v>8</v>
      </c>
      <c r="C13" s="17" t="s">
        <v>9</v>
      </c>
      <c r="D13" s="18" t="s">
        <v>10</v>
      </c>
      <c r="E13" s="18" t="s">
        <v>11</v>
      </c>
      <c r="F13" s="45" t="s">
        <v>44</v>
      </c>
      <c r="G13" s="45" t="s">
        <v>45</v>
      </c>
      <c r="H13" s="45" t="s">
        <v>46</v>
      </c>
      <c r="I13" s="291" t="s">
        <v>42</v>
      </c>
    </row>
    <row r="14" spans="1:9" s="15" customFormat="1" ht="97.5" customHeight="1">
      <c r="A14" s="19">
        <v>1</v>
      </c>
      <c r="B14" s="22"/>
      <c r="C14" s="23" t="s">
        <v>20</v>
      </c>
      <c r="D14" s="12" t="s">
        <v>31</v>
      </c>
      <c r="E14" s="13" t="s">
        <v>13</v>
      </c>
      <c r="F14" s="14">
        <v>26550</v>
      </c>
      <c r="G14" s="43">
        <v>27850</v>
      </c>
      <c r="H14" s="43">
        <v>29200</v>
      </c>
      <c r="I14" s="24">
        <v>100</v>
      </c>
    </row>
    <row r="15" spans="1:9" s="15" customFormat="1" ht="98.25" customHeight="1">
      <c r="A15" s="19">
        <v>2</v>
      </c>
      <c r="B15" s="22"/>
      <c r="C15" s="23" t="s">
        <v>33</v>
      </c>
      <c r="D15" s="12" t="s">
        <v>31</v>
      </c>
      <c r="E15" s="13" t="s">
        <v>34</v>
      </c>
      <c r="F15" s="14">
        <v>23050</v>
      </c>
      <c r="G15" s="43">
        <v>24200</v>
      </c>
      <c r="H15" s="43">
        <v>25350</v>
      </c>
      <c r="I15" s="24">
        <v>100</v>
      </c>
    </row>
    <row r="16" spans="1:9" s="15" customFormat="1" ht="102.75" customHeight="1">
      <c r="A16" s="19">
        <v>3</v>
      </c>
      <c r="B16" s="22"/>
      <c r="C16" s="23" t="s">
        <v>21</v>
      </c>
      <c r="D16" s="12" t="s">
        <v>32</v>
      </c>
      <c r="E16" s="13" t="s">
        <v>13</v>
      </c>
      <c r="F16" s="14">
        <v>31450</v>
      </c>
      <c r="G16" s="43">
        <v>33050</v>
      </c>
      <c r="H16" s="43">
        <v>34600</v>
      </c>
      <c r="I16" s="24">
        <v>10</v>
      </c>
    </row>
    <row r="17" spans="1:9" s="15" customFormat="1" ht="99.75" customHeight="1" thickBot="1">
      <c r="A17" s="19">
        <v>4</v>
      </c>
      <c r="B17" s="22"/>
      <c r="C17" s="23" t="s">
        <v>35</v>
      </c>
      <c r="D17" s="12" t="s">
        <v>32</v>
      </c>
      <c r="E17" s="13" t="s">
        <v>34</v>
      </c>
      <c r="F17" s="14">
        <v>26750</v>
      </c>
      <c r="G17" s="43">
        <v>28100</v>
      </c>
      <c r="H17" s="43">
        <v>29400</v>
      </c>
      <c r="I17" s="24">
        <v>10</v>
      </c>
    </row>
    <row r="18" spans="1:9" s="15" customFormat="1" ht="45" customHeight="1">
      <c r="A18" s="17" t="s">
        <v>7</v>
      </c>
      <c r="B18" s="21" t="s">
        <v>8</v>
      </c>
      <c r="C18" s="17" t="s">
        <v>9</v>
      </c>
      <c r="D18" s="18" t="s">
        <v>10</v>
      </c>
      <c r="E18" s="18" t="s">
        <v>11</v>
      </c>
      <c r="F18" s="45" t="s">
        <v>39</v>
      </c>
      <c r="G18" s="45" t="s">
        <v>40</v>
      </c>
      <c r="H18" s="45" t="s">
        <v>41</v>
      </c>
      <c r="I18" s="291" t="s">
        <v>42</v>
      </c>
    </row>
    <row r="19" spans="1:9" s="15" customFormat="1" ht="97.5" customHeight="1">
      <c r="A19" s="19">
        <v>1</v>
      </c>
      <c r="B19" s="22"/>
      <c r="C19" s="23" t="s">
        <v>22</v>
      </c>
      <c r="D19" s="12" t="s">
        <v>28</v>
      </c>
      <c r="E19" s="13" t="s">
        <v>14</v>
      </c>
      <c r="F19" s="14">
        <v>11050</v>
      </c>
      <c r="G19" s="42">
        <v>11600</v>
      </c>
      <c r="H19" s="42">
        <v>12150</v>
      </c>
      <c r="I19" s="24">
        <v>100</v>
      </c>
    </row>
    <row r="20" spans="1:9" s="15" customFormat="1" ht="100.5" customHeight="1">
      <c r="A20" s="19">
        <v>2</v>
      </c>
      <c r="B20" s="22"/>
      <c r="C20" s="23" t="s">
        <v>26</v>
      </c>
      <c r="D20" s="12" t="s">
        <v>27</v>
      </c>
      <c r="E20" s="13" t="s">
        <v>14</v>
      </c>
      <c r="F20" s="14">
        <v>12450</v>
      </c>
      <c r="G20" s="42">
        <v>13100</v>
      </c>
      <c r="H20" s="42">
        <v>13700</v>
      </c>
      <c r="I20" s="24">
        <v>100</v>
      </c>
    </row>
    <row r="21" spans="1:9" s="15" customFormat="1" ht="95.25" customHeight="1">
      <c r="A21" s="19">
        <v>5</v>
      </c>
      <c r="B21" s="22"/>
      <c r="C21" s="23" t="s">
        <v>23</v>
      </c>
      <c r="D21" s="12" t="s">
        <v>15</v>
      </c>
      <c r="E21" s="13" t="s">
        <v>14</v>
      </c>
      <c r="F21" s="14">
        <v>16600</v>
      </c>
      <c r="G21" s="43">
        <v>17450</v>
      </c>
      <c r="H21" s="43">
        <v>18250</v>
      </c>
      <c r="I21" s="24">
        <v>100</v>
      </c>
    </row>
    <row r="22" spans="1:9" s="15" customFormat="1" ht="95.25" customHeight="1">
      <c r="A22" s="19">
        <v>3</v>
      </c>
      <c r="B22" s="22"/>
      <c r="C22" s="23" t="s">
        <v>18</v>
      </c>
      <c r="D22" s="12" t="s">
        <v>12</v>
      </c>
      <c r="E22" s="13" t="s">
        <v>13</v>
      </c>
      <c r="F22" s="14">
        <v>5750</v>
      </c>
      <c r="G22" s="42">
        <v>6050</v>
      </c>
      <c r="H22" s="42">
        <v>6300</v>
      </c>
      <c r="I22" s="24">
        <v>100</v>
      </c>
    </row>
    <row r="23" spans="1:9" s="15" customFormat="1" ht="95.25" customHeight="1">
      <c r="A23" s="19">
        <v>4</v>
      </c>
      <c r="B23" s="22"/>
      <c r="C23" s="23" t="s">
        <v>19</v>
      </c>
      <c r="D23" s="12" t="s">
        <v>12</v>
      </c>
      <c r="E23" s="13" t="s">
        <v>13</v>
      </c>
      <c r="F23" s="14">
        <v>6200</v>
      </c>
      <c r="G23" s="42">
        <v>6550</v>
      </c>
      <c r="H23" s="42">
        <v>6850</v>
      </c>
      <c r="I23" s="24">
        <v>100</v>
      </c>
    </row>
    <row r="24" spans="1:9" s="15" customFormat="1" ht="107.25" customHeight="1">
      <c r="A24" s="19">
        <v>5</v>
      </c>
      <c r="B24" s="22"/>
      <c r="C24" s="23" t="s">
        <v>36</v>
      </c>
      <c r="D24" s="12" t="s">
        <v>16</v>
      </c>
      <c r="E24" s="13" t="s">
        <v>13</v>
      </c>
      <c r="F24" s="14">
        <v>2500</v>
      </c>
      <c r="G24" s="43">
        <v>2600</v>
      </c>
      <c r="H24" s="43">
        <v>2750</v>
      </c>
      <c r="I24" s="24">
        <v>100</v>
      </c>
    </row>
    <row r="25" spans="1:9" s="15" customFormat="1" ht="107.25" customHeight="1" thickBot="1">
      <c r="A25" s="19">
        <v>6</v>
      </c>
      <c r="B25" s="22"/>
      <c r="C25" s="25" t="s">
        <v>24</v>
      </c>
      <c r="D25" s="26" t="s">
        <v>17</v>
      </c>
      <c r="E25" s="27" t="s">
        <v>13</v>
      </c>
      <c r="F25" s="28">
        <v>3650</v>
      </c>
      <c r="G25" s="44">
        <v>3800</v>
      </c>
      <c r="H25" s="44">
        <v>4000</v>
      </c>
      <c r="I25" s="29">
        <v>100</v>
      </c>
    </row>
    <row r="26" spans="3:6" ht="18">
      <c r="C26" s="11"/>
      <c r="D26" s="40"/>
      <c r="E26" s="288"/>
      <c r="F26" s="288"/>
    </row>
    <row r="27" spans="3:6" ht="18">
      <c r="C27" s="11" t="s">
        <v>47</v>
      </c>
      <c r="D27" s="40"/>
      <c r="E27" s="288" t="s">
        <v>48</v>
      </c>
      <c r="F27" s="288"/>
    </row>
    <row r="29" spans="3:8" ht="30" customHeight="1">
      <c r="C29" s="20"/>
      <c r="D29" s="20"/>
      <c r="E29" s="283"/>
      <c r="F29" s="283"/>
      <c r="G29" s="41"/>
      <c r="H29" s="41"/>
    </row>
    <row r="30" spans="1:9" ht="24">
      <c r="A30" s="270" t="s">
        <v>82</v>
      </c>
      <c r="B30" s="270"/>
      <c r="C30" s="270"/>
      <c r="D30" s="270"/>
      <c r="E30" s="270"/>
      <c r="F30" s="270"/>
      <c r="G30" s="10"/>
      <c r="H30" s="9"/>
      <c r="I30" s="9"/>
    </row>
    <row r="31" spans="1:8" ht="18">
      <c r="A31" s="289" t="s">
        <v>81</v>
      </c>
      <c r="B31" s="289"/>
      <c r="C31" s="289"/>
      <c r="D31" s="289"/>
      <c r="E31" s="289"/>
      <c r="F31" s="289"/>
      <c r="H31"/>
    </row>
    <row r="32" spans="1:9" ht="56.25">
      <c r="A32" s="84" t="s">
        <v>7</v>
      </c>
      <c r="B32" s="84" t="s">
        <v>8</v>
      </c>
      <c r="C32" s="84" t="s">
        <v>9</v>
      </c>
      <c r="D32" s="84" t="s">
        <v>10</v>
      </c>
      <c r="E32" s="84" t="s">
        <v>11</v>
      </c>
      <c r="F32" s="83" t="s">
        <v>80</v>
      </c>
      <c r="G32" s="83" t="s">
        <v>79</v>
      </c>
      <c r="H32" s="83" t="s">
        <v>78</v>
      </c>
      <c r="I32" s="11"/>
    </row>
    <row r="33" spans="1:9" ht="51">
      <c r="A33" s="81">
        <v>1</v>
      </c>
      <c r="B33" s="81"/>
      <c r="C33" s="52" t="s">
        <v>77</v>
      </c>
      <c r="D33" s="74" t="s">
        <v>76</v>
      </c>
      <c r="E33" s="57" t="s">
        <v>63</v>
      </c>
      <c r="F33" s="49">
        <v>3750</v>
      </c>
      <c r="G33" s="49">
        <f aca="true" t="shared" si="0" ref="G33:G41">F33*1.2</f>
        <v>4500</v>
      </c>
      <c r="H33" s="82">
        <v>250</v>
      </c>
      <c r="I33" s="11"/>
    </row>
    <row r="34" spans="1:9" ht="76.5">
      <c r="A34" s="61">
        <v>2</v>
      </c>
      <c r="B34" s="81"/>
      <c r="C34" s="52" t="s">
        <v>75</v>
      </c>
      <c r="D34" s="74" t="s">
        <v>74</v>
      </c>
      <c r="E34" s="57" t="s">
        <v>63</v>
      </c>
      <c r="F34" s="49">
        <v>2200</v>
      </c>
      <c r="G34" s="49">
        <f t="shared" si="0"/>
        <v>2640</v>
      </c>
      <c r="H34" s="65">
        <v>250</v>
      </c>
      <c r="I34" s="15"/>
    </row>
    <row r="35" spans="1:9" ht="76.5">
      <c r="A35" s="61">
        <v>3</v>
      </c>
      <c r="B35" s="81"/>
      <c r="C35" s="52" t="s">
        <v>73</v>
      </c>
      <c r="D35" s="74" t="s">
        <v>72</v>
      </c>
      <c r="E35" s="52" t="s">
        <v>63</v>
      </c>
      <c r="F35" s="49">
        <v>2970</v>
      </c>
      <c r="G35" s="49">
        <f t="shared" si="0"/>
        <v>3564</v>
      </c>
      <c r="H35" s="65">
        <v>250</v>
      </c>
      <c r="I35" s="15"/>
    </row>
    <row r="36" spans="1:9" ht="76.5">
      <c r="A36" s="61">
        <v>4</v>
      </c>
      <c r="B36" s="81"/>
      <c r="C36" s="52" t="s">
        <v>71</v>
      </c>
      <c r="D36" s="74" t="s">
        <v>70</v>
      </c>
      <c r="E36" s="57" t="s">
        <v>63</v>
      </c>
      <c r="F36" s="49">
        <v>1450</v>
      </c>
      <c r="G36" s="49">
        <f t="shared" si="0"/>
        <v>1740</v>
      </c>
      <c r="H36" s="65">
        <v>250</v>
      </c>
      <c r="I36" s="15"/>
    </row>
    <row r="37" spans="1:9" ht="38.25">
      <c r="A37" s="62">
        <v>5</v>
      </c>
      <c r="B37" s="80"/>
      <c r="C37" s="57" t="s">
        <v>69</v>
      </c>
      <c r="D37" s="79" t="s">
        <v>68</v>
      </c>
      <c r="E37" s="57" t="s">
        <v>63</v>
      </c>
      <c r="F37" s="59">
        <v>1320</v>
      </c>
      <c r="G37" s="59">
        <f t="shared" si="0"/>
        <v>1584</v>
      </c>
      <c r="H37" s="65">
        <v>100</v>
      </c>
      <c r="I37" s="15"/>
    </row>
    <row r="38" spans="1:9" ht="76.5">
      <c r="A38" s="78">
        <v>6</v>
      </c>
      <c r="B38" s="77"/>
      <c r="C38" s="52" t="s">
        <v>67</v>
      </c>
      <c r="D38" s="74" t="s">
        <v>64</v>
      </c>
      <c r="E38" s="52" t="s">
        <v>63</v>
      </c>
      <c r="F38" s="49">
        <v>1450</v>
      </c>
      <c r="G38" s="49">
        <f t="shared" si="0"/>
        <v>1740</v>
      </c>
      <c r="H38" s="65">
        <v>250</v>
      </c>
      <c r="I38" s="73"/>
    </row>
    <row r="39" spans="1:9" ht="76.5">
      <c r="A39" s="76">
        <v>7</v>
      </c>
      <c r="B39" s="75"/>
      <c r="C39" s="52" t="s">
        <v>66</v>
      </c>
      <c r="D39" s="74" t="s">
        <v>64</v>
      </c>
      <c r="E39" s="52" t="s">
        <v>63</v>
      </c>
      <c r="F39" s="49">
        <v>2000</v>
      </c>
      <c r="G39" s="49">
        <f t="shared" si="0"/>
        <v>2400</v>
      </c>
      <c r="H39" s="65">
        <v>150</v>
      </c>
      <c r="I39" s="73"/>
    </row>
    <row r="40" spans="1:9" ht="76.5">
      <c r="A40" s="76">
        <v>8</v>
      </c>
      <c r="B40" s="75"/>
      <c r="C40" s="52" t="s">
        <v>65</v>
      </c>
      <c r="D40" s="74" t="s">
        <v>64</v>
      </c>
      <c r="E40" s="52" t="s">
        <v>63</v>
      </c>
      <c r="F40" s="49">
        <v>2100</v>
      </c>
      <c r="G40" s="49">
        <f t="shared" si="0"/>
        <v>2520</v>
      </c>
      <c r="H40" s="65">
        <v>150</v>
      </c>
      <c r="I40" s="73"/>
    </row>
    <row r="41" spans="1:8" ht="12.75">
      <c r="A41" s="271">
        <v>9</v>
      </c>
      <c r="B41" s="72"/>
      <c r="C41" s="261" t="s">
        <v>62</v>
      </c>
      <c r="D41" s="261" t="s">
        <v>61</v>
      </c>
      <c r="E41" s="261" t="s">
        <v>53</v>
      </c>
      <c r="F41" s="290">
        <v>12000</v>
      </c>
      <c r="G41" s="269">
        <f t="shared" si="0"/>
        <v>14400</v>
      </c>
      <c r="H41" s="282">
        <v>2000</v>
      </c>
    </row>
    <row r="42" spans="1:8" ht="12.75">
      <c r="A42" s="272"/>
      <c r="B42" s="71"/>
      <c r="C42" s="263"/>
      <c r="D42" s="263"/>
      <c r="E42" s="263"/>
      <c r="F42" s="290"/>
      <c r="G42" s="269"/>
      <c r="H42" s="282"/>
    </row>
    <row r="43" spans="1:8" ht="25.5">
      <c r="A43" s="272"/>
      <c r="B43" s="71"/>
      <c r="C43" s="57" t="s">
        <v>60</v>
      </c>
      <c r="D43" s="263"/>
      <c r="E43" s="263"/>
      <c r="F43" s="70">
        <v>15600</v>
      </c>
      <c r="G43" s="69">
        <f>F43*1.2</f>
        <v>18720</v>
      </c>
      <c r="H43" s="282"/>
    </row>
    <row r="44" spans="1:8" ht="25.5">
      <c r="A44" s="273"/>
      <c r="B44" s="68"/>
      <c r="C44" s="57" t="s">
        <v>59</v>
      </c>
      <c r="D44" s="262"/>
      <c r="E44" s="262"/>
      <c r="F44" s="67">
        <v>18400</v>
      </c>
      <c r="G44" s="66">
        <f>F44*1.2</f>
        <v>22080</v>
      </c>
      <c r="H44" s="282"/>
    </row>
    <row r="45" spans="1:8" ht="21">
      <c r="A45" s="271">
        <v>10</v>
      </c>
      <c r="B45" s="279"/>
      <c r="C45" s="57" t="s">
        <v>58</v>
      </c>
      <c r="D45" s="276" t="s">
        <v>57</v>
      </c>
      <c r="E45" s="261" t="s">
        <v>53</v>
      </c>
      <c r="F45" s="64"/>
      <c r="G45" s="63"/>
      <c r="H45" s="63"/>
    </row>
    <row r="46" spans="1:8" ht="12.75">
      <c r="A46" s="272"/>
      <c r="B46" s="280"/>
      <c r="C46" s="274" t="s">
        <v>56</v>
      </c>
      <c r="D46" s="277"/>
      <c r="E46" s="263"/>
      <c r="F46" s="267">
        <v>6500</v>
      </c>
      <c r="G46" s="257">
        <f>F46*1.2</f>
        <v>7800</v>
      </c>
      <c r="H46" s="257">
        <v>1000</v>
      </c>
    </row>
    <row r="47" spans="1:8" ht="12.75">
      <c r="A47" s="272"/>
      <c r="B47" s="280"/>
      <c r="C47" s="275"/>
      <c r="D47" s="277"/>
      <c r="E47" s="263"/>
      <c r="F47" s="268"/>
      <c r="G47" s="258"/>
      <c r="H47" s="258"/>
    </row>
    <row r="48" spans="1:8" ht="21">
      <c r="A48" s="272"/>
      <c r="B48" s="280"/>
      <c r="C48" s="52" t="s">
        <v>52</v>
      </c>
      <c r="D48" s="277"/>
      <c r="E48" s="263"/>
      <c r="F48" s="56">
        <v>12000</v>
      </c>
      <c r="G48" s="49">
        <f>F48*1.2</f>
        <v>14400</v>
      </c>
      <c r="H48" s="55">
        <v>2000</v>
      </c>
    </row>
    <row r="49" spans="1:8" ht="21">
      <c r="A49" s="273"/>
      <c r="B49" s="281"/>
      <c r="C49" s="52" t="s">
        <v>51</v>
      </c>
      <c r="D49" s="278"/>
      <c r="E49" s="262"/>
      <c r="F49" s="51">
        <v>40000</v>
      </c>
      <c r="G49" s="50">
        <f>F49*1.2</f>
        <v>48000</v>
      </c>
      <c r="H49" s="49">
        <v>10000</v>
      </c>
    </row>
    <row r="50" spans="1:8" ht="12.75">
      <c r="A50" s="259">
        <v>11</v>
      </c>
      <c r="B50" s="60"/>
      <c r="C50" s="261" t="s">
        <v>55</v>
      </c>
      <c r="D50" s="261" t="s">
        <v>54</v>
      </c>
      <c r="E50" s="264" t="s">
        <v>53</v>
      </c>
      <c r="F50" s="267"/>
      <c r="G50" s="257"/>
      <c r="H50" s="257"/>
    </row>
    <row r="51" spans="1:8" ht="12.75">
      <c r="A51" s="260"/>
      <c r="B51" s="58"/>
      <c r="C51" s="262"/>
      <c r="D51" s="263"/>
      <c r="E51" s="265"/>
      <c r="F51" s="268"/>
      <c r="G51" s="258"/>
      <c r="H51" s="258"/>
    </row>
    <row r="52" spans="1:8" ht="21">
      <c r="A52" s="260"/>
      <c r="B52" s="58"/>
      <c r="C52" s="57" t="s">
        <v>52</v>
      </c>
      <c r="D52" s="263"/>
      <c r="E52" s="265"/>
      <c r="F52" s="56">
        <v>12000</v>
      </c>
      <c r="G52" s="49">
        <f>F52*1.2</f>
        <v>14400</v>
      </c>
      <c r="H52" s="55">
        <v>2000</v>
      </c>
    </row>
    <row r="53" spans="1:8" ht="21">
      <c r="A53" s="54"/>
      <c r="B53" s="53"/>
      <c r="C53" s="52" t="s">
        <v>51</v>
      </c>
      <c r="D53" s="262"/>
      <c r="E53" s="266"/>
      <c r="F53" s="51">
        <v>40000</v>
      </c>
      <c r="G53" s="50">
        <f>F53*1.2</f>
        <v>48000</v>
      </c>
      <c r="H53" s="49">
        <v>10000</v>
      </c>
    </row>
    <row r="54" spans="2:8" ht="18">
      <c r="B54" s="48"/>
      <c r="C54" s="47"/>
      <c r="H54"/>
    </row>
    <row r="59" spans="1:11" ht="15.75">
      <c r="A59" s="165"/>
      <c r="B59" s="165"/>
      <c r="C59" s="165"/>
      <c r="D59" s="165"/>
      <c r="E59" s="175"/>
      <c r="F59" s="174"/>
      <c r="G59" s="173"/>
      <c r="H59" s="173"/>
      <c r="I59" s="172"/>
      <c r="J59" s="165"/>
      <c r="K59" s="5"/>
    </row>
    <row r="60" spans="1:11" ht="44.25">
      <c r="A60" s="171"/>
      <c r="B60" s="165"/>
      <c r="C60" s="165"/>
      <c r="D60" s="170" t="s">
        <v>159</v>
      </c>
      <c r="E60" s="169"/>
      <c r="F60" s="168"/>
      <c r="G60" s="167"/>
      <c r="H60" s="167"/>
      <c r="I60" s="165"/>
      <c r="J60" s="165"/>
      <c r="K60" s="5"/>
    </row>
    <row r="61" spans="1:11" ht="12.75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5"/>
    </row>
    <row r="62" spans="1:11" ht="12.75">
      <c r="A62" s="165"/>
      <c r="B62" s="165"/>
      <c r="C62" s="165"/>
      <c r="D62" s="165"/>
      <c r="E62" s="165"/>
      <c r="F62" s="165"/>
      <c r="G62" s="165"/>
      <c r="H62" s="165"/>
      <c r="I62" s="165"/>
      <c r="J62" s="165"/>
      <c r="K62" s="5"/>
    </row>
    <row r="63" spans="1:11" ht="12.75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5"/>
    </row>
    <row r="64" spans="1:11" ht="24">
      <c r="A64" s="165"/>
      <c r="B64" s="118"/>
      <c r="C64" s="192" t="s">
        <v>158</v>
      </c>
      <c r="D64" s="192"/>
      <c r="E64" s="192"/>
      <c r="F64" s="192"/>
      <c r="G64" s="192"/>
      <c r="H64" s="192"/>
      <c r="I64" s="165"/>
      <c r="J64" s="165"/>
      <c r="K64" s="5"/>
    </row>
    <row r="65" spans="1:11" ht="20.25" thickBot="1">
      <c r="A65" s="165"/>
      <c r="B65" s="118"/>
      <c r="C65" s="166"/>
      <c r="D65" s="166"/>
      <c r="E65" s="166"/>
      <c r="F65" s="166"/>
      <c r="G65" s="166"/>
      <c r="H65" s="166"/>
      <c r="I65" s="165"/>
      <c r="J65" s="165"/>
      <c r="K65" s="5"/>
    </row>
    <row r="66" spans="1:11" ht="23.25">
      <c r="A66" s="193" t="s">
        <v>157</v>
      </c>
      <c r="B66" s="194"/>
      <c r="C66" s="194"/>
      <c r="D66" s="194"/>
      <c r="E66" s="194"/>
      <c r="F66" s="194"/>
      <c r="G66" s="195"/>
      <c r="H66" s="164"/>
      <c r="I66" s="163" t="s">
        <v>101</v>
      </c>
      <c r="J66" s="162" t="s">
        <v>100</v>
      </c>
      <c r="K66" s="162" t="s">
        <v>99</v>
      </c>
    </row>
    <row r="67" spans="1:11" ht="15.75">
      <c r="A67" s="217"/>
      <c r="B67" s="218"/>
      <c r="C67" s="218"/>
      <c r="D67" s="218" t="s">
        <v>153</v>
      </c>
      <c r="E67" s="218"/>
      <c r="F67" s="156" t="s">
        <v>152</v>
      </c>
      <c r="G67" s="156" t="s">
        <v>155</v>
      </c>
      <c r="H67" s="161"/>
      <c r="I67" s="156" t="s">
        <v>151</v>
      </c>
      <c r="J67" s="155" t="s">
        <v>151</v>
      </c>
      <c r="K67" s="154" t="s">
        <v>151</v>
      </c>
    </row>
    <row r="68" spans="1:11" ht="18">
      <c r="A68" s="217"/>
      <c r="B68" s="218"/>
      <c r="C68" s="218"/>
      <c r="D68" s="219">
        <v>3000</v>
      </c>
      <c r="E68" s="219"/>
      <c r="F68" s="153">
        <v>81116</v>
      </c>
      <c r="G68" s="152">
        <f>F68*1.2</f>
        <v>97339.2</v>
      </c>
      <c r="H68" s="145"/>
      <c r="I68" s="153">
        <v>77253</v>
      </c>
      <c r="J68" s="150">
        <v>71073</v>
      </c>
      <c r="K68" s="149">
        <v>63064</v>
      </c>
    </row>
    <row r="69" spans="1:11" ht="18">
      <c r="A69" s="217"/>
      <c r="B69" s="218"/>
      <c r="C69" s="218"/>
      <c r="D69" s="219">
        <v>2000</v>
      </c>
      <c r="E69" s="219"/>
      <c r="F69" s="151">
        <v>50878</v>
      </c>
      <c r="G69" s="152">
        <f>F69*1.2</f>
        <v>61053.6</v>
      </c>
      <c r="H69" s="145"/>
      <c r="I69" s="160">
        <v>48455</v>
      </c>
      <c r="J69" s="150">
        <v>44579</v>
      </c>
      <c r="K69" s="149">
        <v>41832</v>
      </c>
    </row>
    <row r="70" spans="1:11" ht="18">
      <c r="A70" s="217"/>
      <c r="B70" s="218"/>
      <c r="C70" s="218"/>
      <c r="D70" s="219">
        <v>1500</v>
      </c>
      <c r="E70" s="219"/>
      <c r="F70" s="151">
        <v>41498</v>
      </c>
      <c r="G70" s="152">
        <f aca="true" t="shared" si="1" ref="G70:G75">F70*0.2+F70</f>
        <v>49797.6</v>
      </c>
      <c r="H70" s="145"/>
      <c r="I70" s="151">
        <v>39522</v>
      </c>
      <c r="J70" s="150">
        <v>36361</v>
      </c>
      <c r="K70" s="149">
        <v>33636</v>
      </c>
    </row>
    <row r="71" spans="1:11" ht="18">
      <c r="A71" s="217"/>
      <c r="B71" s="218"/>
      <c r="C71" s="218"/>
      <c r="D71" s="219">
        <v>1000</v>
      </c>
      <c r="E71" s="219"/>
      <c r="F71" s="153">
        <v>27315</v>
      </c>
      <c r="G71" s="152">
        <f t="shared" si="1"/>
        <v>32778</v>
      </c>
      <c r="H71" s="145"/>
      <c r="I71" s="151">
        <v>26015</v>
      </c>
      <c r="J71" s="150">
        <v>23933</v>
      </c>
      <c r="K71" s="149">
        <v>23124</v>
      </c>
    </row>
    <row r="72" spans="1:11" ht="18">
      <c r="A72" s="217"/>
      <c r="B72" s="218"/>
      <c r="C72" s="218"/>
      <c r="D72" s="219">
        <v>750</v>
      </c>
      <c r="E72" s="219"/>
      <c r="F72" s="151">
        <v>23564</v>
      </c>
      <c r="G72" s="152">
        <f t="shared" si="1"/>
        <v>28276.8</v>
      </c>
      <c r="H72" s="145"/>
      <c r="I72" s="153">
        <v>22442</v>
      </c>
      <c r="J72" s="150">
        <v>20647</v>
      </c>
      <c r="K72" s="149">
        <v>19236</v>
      </c>
    </row>
    <row r="73" spans="1:11" ht="18">
      <c r="A73" s="217"/>
      <c r="B73" s="218"/>
      <c r="C73" s="218"/>
      <c r="D73" s="219">
        <v>500</v>
      </c>
      <c r="E73" s="219"/>
      <c r="F73" s="151">
        <v>16266</v>
      </c>
      <c r="G73" s="152">
        <f t="shared" si="1"/>
        <v>19519.2</v>
      </c>
      <c r="H73" s="145"/>
      <c r="I73" s="151">
        <v>15491</v>
      </c>
      <c r="J73" s="150">
        <v>14252</v>
      </c>
      <c r="K73" s="149">
        <v>13770</v>
      </c>
    </row>
    <row r="74" spans="1:11" ht="18">
      <c r="A74" s="217"/>
      <c r="B74" s="218"/>
      <c r="C74" s="218"/>
      <c r="D74" s="219">
        <v>315</v>
      </c>
      <c r="E74" s="219"/>
      <c r="F74" s="153">
        <v>12231</v>
      </c>
      <c r="G74" s="152">
        <f t="shared" si="1"/>
        <v>14677.2</v>
      </c>
      <c r="H74" s="145"/>
      <c r="I74" s="151">
        <v>11648</v>
      </c>
      <c r="J74" s="150">
        <v>10716</v>
      </c>
      <c r="K74" s="149">
        <v>10510</v>
      </c>
    </row>
    <row r="75" spans="1:11" ht="18">
      <c r="A75" s="217"/>
      <c r="B75" s="218"/>
      <c r="C75" s="218"/>
      <c r="D75" s="219">
        <v>250</v>
      </c>
      <c r="E75" s="219"/>
      <c r="F75" s="151">
        <v>11796</v>
      </c>
      <c r="G75" s="152">
        <f t="shared" si="1"/>
        <v>14155.2</v>
      </c>
      <c r="H75" s="145"/>
      <c r="I75" s="159">
        <v>11235</v>
      </c>
      <c r="J75" s="150">
        <v>10336</v>
      </c>
      <c r="K75" s="149">
        <v>9986</v>
      </c>
    </row>
    <row r="76" spans="1:11" ht="18">
      <c r="A76" s="220" t="s">
        <v>156</v>
      </c>
      <c r="B76" s="221"/>
      <c r="C76" s="221"/>
      <c r="D76" s="221"/>
      <c r="E76" s="221"/>
      <c r="F76" s="221"/>
      <c r="G76" s="222"/>
      <c r="H76" s="158"/>
      <c r="I76" s="249"/>
      <c r="J76" s="250"/>
      <c r="K76" s="251"/>
    </row>
    <row r="77" spans="1:11" ht="15.75">
      <c r="A77" s="223"/>
      <c r="B77" s="224"/>
      <c r="C77" s="224"/>
      <c r="D77" s="218" t="s">
        <v>153</v>
      </c>
      <c r="E77" s="218"/>
      <c r="F77" s="156" t="s">
        <v>152</v>
      </c>
      <c r="G77" s="156" t="s">
        <v>155</v>
      </c>
      <c r="H77" s="145"/>
      <c r="I77" s="156" t="s">
        <v>151</v>
      </c>
      <c r="J77" s="155" t="s">
        <v>151</v>
      </c>
      <c r="K77" s="154" t="s">
        <v>151</v>
      </c>
    </row>
    <row r="78" spans="1:11" ht="18">
      <c r="A78" s="223"/>
      <c r="B78" s="224"/>
      <c r="C78" s="224"/>
      <c r="D78" s="219">
        <v>2000</v>
      </c>
      <c r="E78" s="219"/>
      <c r="F78" s="151">
        <v>22304</v>
      </c>
      <c r="G78" s="152">
        <f aca="true" t="shared" si="2" ref="G78:G84">F78*0.2+F78</f>
        <v>26764.8</v>
      </c>
      <c r="H78" s="145"/>
      <c r="I78" s="151">
        <v>21242</v>
      </c>
      <c r="J78" s="150">
        <v>19542</v>
      </c>
      <c r="K78" s="149">
        <v>18078</v>
      </c>
    </row>
    <row r="79" spans="1:11" ht="18">
      <c r="A79" s="223"/>
      <c r="B79" s="224"/>
      <c r="C79" s="224"/>
      <c r="D79" s="219">
        <v>1500</v>
      </c>
      <c r="E79" s="219"/>
      <c r="F79" s="151">
        <v>18541</v>
      </c>
      <c r="G79" s="152">
        <f t="shared" si="2"/>
        <v>22249.2</v>
      </c>
      <c r="H79" s="145"/>
      <c r="I79" s="153">
        <v>17658</v>
      </c>
      <c r="J79" s="150">
        <v>16246</v>
      </c>
      <c r="K79" s="149">
        <v>15136</v>
      </c>
    </row>
    <row r="80" spans="1:11" ht="18">
      <c r="A80" s="223"/>
      <c r="B80" s="224"/>
      <c r="C80" s="224"/>
      <c r="D80" s="219">
        <v>1000</v>
      </c>
      <c r="E80" s="219"/>
      <c r="F80" s="151">
        <v>11918</v>
      </c>
      <c r="G80" s="152">
        <f t="shared" si="2"/>
        <v>14301.6</v>
      </c>
      <c r="H80" s="145"/>
      <c r="I80" s="151">
        <v>11354</v>
      </c>
      <c r="J80" s="150">
        <v>10443</v>
      </c>
      <c r="K80" s="149">
        <v>10090</v>
      </c>
    </row>
    <row r="81" spans="1:11" ht="18">
      <c r="A81" s="223"/>
      <c r="B81" s="224"/>
      <c r="C81" s="224"/>
      <c r="D81" s="219">
        <v>750</v>
      </c>
      <c r="E81" s="219"/>
      <c r="F81" s="151">
        <v>9934</v>
      </c>
      <c r="G81" s="152">
        <f t="shared" si="2"/>
        <v>11920.8</v>
      </c>
      <c r="H81" s="145"/>
      <c r="I81" s="151">
        <v>9461</v>
      </c>
      <c r="J81" s="150">
        <v>8704</v>
      </c>
      <c r="K81" s="149">
        <v>8410</v>
      </c>
    </row>
    <row r="82" spans="1:11" ht="18">
      <c r="A82" s="223"/>
      <c r="B82" s="224"/>
      <c r="C82" s="224"/>
      <c r="D82" s="219">
        <v>500</v>
      </c>
      <c r="E82" s="219"/>
      <c r="F82" s="151">
        <v>7985</v>
      </c>
      <c r="G82" s="152">
        <f t="shared" si="2"/>
        <v>9582</v>
      </c>
      <c r="H82" s="145"/>
      <c r="I82" s="151">
        <v>7605</v>
      </c>
      <c r="J82" s="150">
        <v>6996</v>
      </c>
      <c r="K82" s="149">
        <v>6518</v>
      </c>
    </row>
    <row r="83" spans="1:11" ht="18">
      <c r="A83" s="223"/>
      <c r="B83" s="224"/>
      <c r="C83" s="224"/>
      <c r="D83" s="225">
        <v>315</v>
      </c>
      <c r="E83" s="225"/>
      <c r="F83" s="151">
        <v>7311</v>
      </c>
      <c r="G83" s="152">
        <f t="shared" si="2"/>
        <v>8773.2</v>
      </c>
      <c r="H83" s="145"/>
      <c r="I83" s="151">
        <v>6963</v>
      </c>
      <c r="J83" s="150">
        <v>6406</v>
      </c>
      <c r="K83" s="149">
        <v>5570</v>
      </c>
    </row>
    <row r="84" spans="1:11" ht="18">
      <c r="A84" s="223"/>
      <c r="B84" s="224"/>
      <c r="C84" s="224"/>
      <c r="D84" s="219">
        <v>250</v>
      </c>
      <c r="E84" s="219"/>
      <c r="F84" s="151">
        <v>6566</v>
      </c>
      <c r="G84" s="152">
        <f t="shared" si="2"/>
        <v>7879.2</v>
      </c>
      <c r="H84" s="145"/>
      <c r="I84" s="153">
        <v>6254</v>
      </c>
      <c r="J84" s="150">
        <v>5753</v>
      </c>
      <c r="K84" s="149">
        <v>5360</v>
      </c>
    </row>
    <row r="85" spans="1:11" ht="18">
      <c r="A85" s="226" t="s">
        <v>154</v>
      </c>
      <c r="B85" s="227"/>
      <c r="C85" s="227"/>
      <c r="D85" s="227"/>
      <c r="E85" s="227"/>
      <c r="F85" s="227"/>
      <c r="G85" s="227"/>
      <c r="H85" s="158"/>
      <c r="I85" s="158"/>
      <c r="J85" s="158"/>
      <c r="K85" s="157"/>
    </row>
    <row r="86" spans="1:11" ht="15.75">
      <c r="A86" s="223"/>
      <c r="B86" s="224"/>
      <c r="C86" s="224"/>
      <c r="D86" s="218" t="s">
        <v>153</v>
      </c>
      <c r="E86" s="218"/>
      <c r="F86" s="156" t="s">
        <v>152</v>
      </c>
      <c r="G86" s="156" t="s">
        <v>134</v>
      </c>
      <c r="H86" s="145"/>
      <c r="I86" s="156" t="s">
        <v>151</v>
      </c>
      <c r="J86" s="155" t="s">
        <v>151</v>
      </c>
      <c r="K86" s="154" t="s">
        <v>151</v>
      </c>
    </row>
    <row r="87" spans="1:11" ht="18">
      <c r="A87" s="223"/>
      <c r="B87" s="224"/>
      <c r="C87" s="224"/>
      <c r="D87" s="219">
        <v>2000</v>
      </c>
      <c r="E87" s="219"/>
      <c r="F87" s="151">
        <v>18027</v>
      </c>
      <c r="G87" s="152">
        <f>F87*0.2+F87</f>
        <v>21632.4</v>
      </c>
      <c r="H87" s="145"/>
      <c r="I87" s="153">
        <v>17168</v>
      </c>
      <c r="J87" s="150">
        <v>15795</v>
      </c>
      <c r="K87" s="149">
        <v>14716</v>
      </c>
    </row>
    <row r="88" spans="1:11" ht="18">
      <c r="A88" s="223"/>
      <c r="B88" s="224"/>
      <c r="C88" s="224"/>
      <c r="D88" s="219">
        <v>1000</v>
      </c>
      <c r="E88" s="219"/>
      <c r="F88" s="151">
        <v>10172</v>
      </c>
      <c r="G88" s="152">
        <f>F88*0.2+F88</f>
        <v>12206.4</v>
      </c>
      <c r="H88" s="145"/>
      <c r="I88" s="151">
        <v>9688</v>
      </c>
      <c r="J88" s="150">
        <v>8913</v>
      </c>
      <c r="K88" s="149">
        <v>8304</v>
      </c>
    </row>
    <row r="89" spans="1:11" ht="18">
      <c r="A89" s="223"/>
      <c r="B89" s="224"/>
      <c r="C89" s="224"/>
      <c r="D89" s="219">
        <v>500</v>
      </c>
      <c r="E89" s="219"/>
      <c r="F89" s="151">
        <v>6577</v>
      </c>
      <c r="G89" s="152">
        <f>F89*0.2+F89</f>
        <v>7892.4</v>
      </c>
      <c r="H89" s="145"/>
      <c r="I89" s="151">
        <v>6263</v>
      </c>
      <c r="J89" s="150">
        <v>5762</v>
      </c>
      <c r="K89" s="149">
        <v>5256</v>
      </c>
    </row>
    <row r="90" spans="1:11" ht="18">
      <c r="A90" s="223"/>
      <c r="B90" s="224"/>
      <c r="C90" s="224"/>
      <c r="D90" s="219">
        <v>250</v>
      </c>
      <c r="E90" s="219"/>
      <c r="F90" s="151">
        <v>6066</v>
      </c>
      <c r="G90" s="152">
        <f>F90*0.2+F90</f>
        <v>7279.2</v>
      </c>
      <c r="H90" s="145"/>
      <c r="I90" s="151">
        <v>5778</v>
      </c>
      <c r="J90" s="150">
        <v>5315</v>
      </c>
      <c r="K90" s="149">
        <v>4416</v>
      </c>
    </row>
    <row r="91" spans="1:11" ht="18">
      <c r="A91" s="147"/>
      <c r="B91" s="146"/>
      <c r="C91" s="146"/>
      <c r="D91" s="116"/>
      <c r="E91" s="116"/>
      <c r="F91" s="116"/>
      <c r="G91" s="148"/>
      <c r="H91" s="145"/>
      <c r="I91" s="144"/>
      <c r="J91" s="143"/>
      <c r="K91" s="143"/>
    </row>
    <row r="92" spans="1:11" ht="12.75">
      <c r="A92" s="147"/>
      <c r="B92" s="146"/>
      <c r="C92" s="146"/>
      <c r="D92" s="146"/>
      <c r="E92" s="146"/>
      <c r="F92" s="146"/>
      <c r="G92" s="144"/>
      <c r="H92" s="145"/>
      <c r="I92" s="144"/>
      <c r="J92" s="143"/>
      <c r="K92" s="143"/>
    </row>
    <row r="93" spans="1:11" ht="15.75">
      <c r="A93" s="182" t="s">
        <v>8</v>
      </c>
      <c r="B93" s="183"/>
      <c r="C93" s="203" t="s">
        <v>136</v>
      </c>
      <c r="D93" s="204"/>
      <c r="E93" s="142" t="s">
        <v>102</v>
      </c>
      <c r="F93" s="202" t="s">
        <v>135</v>
      </c>
      <c r="G93" s="202" t="s">
        <v>134</v>
      </c>
      <c r="H93" s="135"/>
      <c r="I93" s="254" t="s">
        <v>101</v>
      </c>
      <c r="J93" s="248" t="s">
        <v>100</v>
      </c>
      <c r="K93" s="248" t="s">
        <v>99</v>
      </c>
    </row>
    <row r="94" spans="1:11" ht="15.75">
      <c r="A94" s="182"/>
      <c r="B94" s="183"/>
      <c r="C94" s="186"/>
      <c r="D94" s="187"/>
      <c r="E94" s="113" t="s">
        <v>133</v>
      </c>
      <c r="F94" s="191"/>
      <c r="G94" s="191"/>
      <c r="H94" s="135"/>
      <c r="I94" s="255"/>
      <c r="J94" s="247"/>
      <c r="K94" s="247"/>
    </row>
    <row r="95" spans="1:11" ht="18">
      <c r="A95" s="196"/>
      <c r="B95" s="197"/>
      <c r="C95" s="237" t="s">
        <v>150</v>
      </c>
      <c r="D95" s="238"/>
      <c r="E95" s="133" t="s">
        <v>123</v>
      </c>
      <c r="F95" s="101">
        <v>4304</v>
      </c>
      <c r="G95" s="104">
        <f aca="true" t="shared" si="3" ref="G95:G106">ROUND(F95+20*F95/100,0)</f>
        <v>5165</v>
      </c>
      <c r="H95" s="131"/>
      <c r="I95" s="141">
        <v>3945</v>
      </c>
      <c r="J95" s="129">
        <v>3587</v>
      </c>
      <c r="K95" s="128">
        <v>3281</v>
      </c>
    </row>
    <row r="96" spans="1:11" ht="18">
      <c r="A96" s="198"/>
      <c r="B96" s="199"/>
      <c r="C96" s="237" t="s">
        <v>149</v>
      </c>
      <c r="D96" s="238"/>
      <c r="E96" s="133" t="s">
        <v>123</v>
      </c>
      <c r="F96" s="101">
        <v>2306</v>
      </c>
      <c r="G96" s="104">
        <f t="shared" si="3"/>
        <v>2767</v>
      </c>
      <c r="H96" s="131"/>
      <c r="I96" s="141">
        <v>2114</v>
      </c>
      <c r="J96" s="129">
        <v>1922</v>
      </c>
      <c r="K96" s="128">
        <v>1706</v>
      </c>
    </row>
    <row r="97" spans="1:11" ht="18">
      <c r="A97" s="200"/>
      <c r="B97" s="201"/>
      <c r="C97" s="237" t="s">
        <v>148</v>
      </c>
      <c r="D97" s="238"/>
      <c r="E97" s="133" t="s">
        <v>118</v>
      </c>
      <c r="F97" s="101">
        <v>10730</v>
      </c>
      <c r="G97" s="104">
        <f t="shared" si="3"/>
        <v>12876</v>
      </c>
      <c r="H97" s="131"/>
      <c r="I97" s="130">
        <v>9836</v>
      </c>
      <c r="J97" s="129">
        <v>8942</v>
      </c>
      <c r="K97" s="128">
        <v>8622</v>
      </c>
    </row>
    <row r="98" spans="1:11" ht="18">
      <c r="A98" s="200"/>
      <c r="B98" s="201"/>
      <c r="C98" s="237" t="s">
        <v>147</v>
      </c>
      <c r="D98" s="238"/>
      <c r="E98" s="133" t="s">
        <v>137</v>
      </c>
      <c r="F98" s="101">
        <v>4556</v>
      </c>
      <c r="G98" s="104">
        <f t="shared" si="3"/>
        <v>5467</v>
      </c>
      <c r="H98" s="131"/>
      <c r="I98" s="141">
        <v>4176</v>
      </c>
      <c r="J98" s="129">
        <v>3797</v>
      </c>
      <c r="K98" s="128">
        <v>3661</v>
      </c>
    </row>
    <row r="99" spans="1:11" ht="18">
      <c r="A99" s="200"/>
      <c r="B99" s="201"/>
      <c r="C99" s="237" t="s">
        <v>146</v>
      </c>
      <c r="D99" s="238"/>
      <c r="E99" s="133" t="s">
        <v>137</v>
      </c>
      <c r="F99" s="101">
        <v>4556</v>
      </c>
      <c r="G99" s="104">
        <f t="shared" si="3"/>
        <v>5467</v>
      </c>
      <c r="H99" s="131"/>
      <c r="I99" s="141">
        <v>4176</v>
      </c>
      <c r="J99" s="129">
        <v>3797</v>
      </c>
      <c r="K99" s="128">
        <v>3661</v>
      </c>
    </row>
    <row r="100" spans="1:11" ht="18">
      <c r="A100" s="205"/>
      <c r="B100" s="206"/>
      <c r="C100" s="178" t="s">
        <v>145</v>
      </c>
      <c r="D100" s="179"/>
      <c r="E100" s="133" t="s">
        <v>118</v>
      </c>
      <c r="F100" s="101">
        <v>11763</v>
      </c>
      <c r="G100" s="104">
        <f t="shared" si="3"/>
        <v>14116</v>
      </c>
      <c r="H100" s="131"/>
      <c r="I100" s="130">
        <v>10783</v>
      </c>
      <c r="J100" s="129">
        <v>9803</v>
      </c>
      <c r="K100" s="128">
        <v>9453</v>
      </c>
    </row>
    <row r="101" spans="1:11" ht="18">
      <c r="A101" s="207"/>
      <c r="B101" s="208"/>
      <c r="C101" s="178" t="s">
        <v>144</v>
      </c>
      <c r="D101" s="179"/>
      <c r="E101" s="133" t="s">
        <v>137</v>
      </c>
      <c r="F101" s="101">
        <v>4556</v>
      </c>
      <c r="G101" s="104">
        <f t="shared" si="3"/>
        <v>5467</v>
      </c>
      <c r="H101" s="131"/>
      <c r="I101" s="141">
        <v>4176</v>
      </c>
      <c r="J101" s="129">
        <v>3797</v>
      </c>
      <c r="K101" s="128">
        <v>3661</v>
      </c>
    </row>
    <row r="102" spans="1:11" ht="18">
      <c r="A102" s="209"/>
      <c r="B102" s="210"/>
      <c r="C102" s="178" t="s">
        <v>143</v>
      </c>
      <c r="D102" s="179"/>
      <c r="E102" s="133" t="s">
        <v>137</v>
      </c>
      <c r="F102" s="101">
        <v>4556</v>
      </c>
      <c r="G102" s="104">
        <f t="shared" si="3"/>
        <v>5467</v>
      </c>
      <c r="H102" s="131"/>
      <c r="I102" s="141">
        <v>4176</v>
      </c>
      <c r="J102" s="129">
        <v>3797</v>
      </c>
      <c r="K102" s="128">
        <v>3661</v>
      </c>
    </row>
    <row r="103" spans="1:11" ht="38.25">
      <c r="A103" s="211"/>
      <c r="B103" s="212"/>
      <c r="C103" s="243" t="s">
        <v>142</v>
      </c>
      <c r="D103" s="243"/>
      <c r="E103" s="140" t="s">
        <v>141</v>
      </c>
      <c r="F103" s="101">
        <v>23771</v>
      </c>
      <c r="G103" s="104">
        <f t="shared" si="3"/>
        <v>28525</v>
      </c>
      <c r="H103" s="131"/>
      <c r="I103" s="130">
        <v>21790</v>
      </c>
      <c r="J103" s="129">
        <v>19809</v>
      </c>
      <c r="K103" s="128">
        <v>19295</v>
      </c>
    </row>
    <row r="104" spans="1:11" ht="19.5">
      <c r="A104" s="213"/>
      <c r="B104" s="214"/>
      <c r="C104" s="178" t="s">
        <v>140</v>
      </c>
      <c r="D104" s="179"/>
      <c r="E104" s="133" t="s">
        <v>118</v>
      </c>
      <c r="F104" s="101">
        <v>27731</v>
      </c>
      <c r="G104" s="104">
        <f t="shared" si="3"/>
        <v>33277</v>
      </c>
      <c r="H104" s="131"/>
      <c r="I104" s="130">
        <v>25420</v>
      </c>
      <c r="J104" s="129">
        <v>23109</v>
      </c>
      <c r="K104" s="128">
        <v>22444</v>
      </c>
    </row>
    <row r="105" spans="1:11" ht="18">
      <c r="A105" s="205"/>
      <c r="B105" s="206"/>
      <c r="C105" s="237" t="s">
        <v>139</v>
      </c>
      <c r="D105" s="238"/>
      <c r="E105" s="133" t="s">
        <v>131</v>
      </c>
      <c r="F105" s="101">
        <v>14673</v>
      </c>
      <c r="G105" s="104">
        <f t="shared" si="3"/>
        <v>17608</v>
      </c>
      <c r="H105" s="131"/>
      <c r="I105" s="130">
        <v>13450</v>
      </c>
      <c r="J105" s="129">
        <v>12227</v>
      </c>
      <c r="K105" s="128">
        <v>11682</v>
      </c>
    </row>
    <row r="106" spans="1:11" ht="18.75" thickBot="1">
      <c r="A106" s="215"/>
      <c r="B106" s="216"/>
      <c r="C106" s="235" t="s">
        <v>138</v>
      </c>
      <c r="D106" s="236"/>
      <c r="E106" s="139" t="s">
        <v>137</v>
      </c>
      <c r="F106" s="138">
        <v>5897</v>
      </c>
      <c r="G106" s="125">
        <f t="shared" si="3"/>
        <v>7076</v>
      </c>
      <c r="H106" s="124"/>
      <c r="I106" s="123">
        <v>5405</v>
      </c>
      <c r="J106" s="122">
        <v>4914</v>
      </c>
      <c r="K106" s="121">
        <v>4725</v>
      </c>
    </row>
    <row r="107" spans="1:11" ht="15.75">
      <c r="A107" s="180" t="s">
        <v>8</v>
      </c>
      <c r="B107" s="181"/>
      <c r="C107" s="184" t="s">
        <v>136</v>
      </c>
      <c r="D107" s="185"/>
      <c r="E107" s="137" t="s">
        <v>102</v>
      </c>
      <c r="F107" s="190" t="s">
        <v>135</v>
      </c>
      <c r="G107" s="190" t="s">
        <v>134</v>
      </c>
      <c r="H107" s="136"/>
      <c r="I107" s="256" t="s">
        <v>101</v>
      </c>
      <c r="J107" s="246" t="s">
        <v>100</v>
      </c>
      <c r="K107" s="246" t="s">
        <v>99</v>
      </c>
    </row>
    <row r="108" spans="1:11" ht="15.75">
      <c r="A108" s="182"/>
      <c r="B108" s="183"/>
      <c r="C108" s="186"/>
      <c r="D108" s="187"/>
      <c r="E108" s="113" t="s">
        <v>133</v>
      </c>
      <c r="F108" s="191"/>
      <c r="G108" s="191"/>
      <c r="H108" s="135"/>
      <c r="I108" s="255"/>
      <c r="J108" s="247"/>
      <c r="K108" s="247"/>
    </row>
    <row r="109" spans="1:11" ht="30" customHeight="1">
      <c r="A109" s="196"/>
      <c r="B109" s="197"/>
      <c r="C109" s="178" t="s">
        <v>132</v>
      </c>
      <c r="D109" s="179"/>
      <c r="E109" s="133" t="s">
        <v>131</v>
      </c>
      <c r="F109" s="105">
        <v>8380</v>
      </c>
      <c r="G109" s="104">
        <f aca="true" t="shared" si="4" ref="G109:G125">ROUND(F109+20*F109/100,0)</f>
        <v>10056</v>
      </c>
      <c r="H109" s="131"/>
      <c r="I109" s="130">
        <v>7682</v>
      </c>
      <c r="J109" s="129">
        <v>6983</v>
      </c>
      <c r="K109" s="128">
        <v>6484</v>
      </c>
    </row>
    <row r="110" spans="1:11" ht="30" customHeight="1">
      <c r="A110" s="198"/>
      <c r="B110" s="199"/>
      <c r="C110" s="178" t="s">
        <v>130</v>
      </c>
      <c r="D110" s="179"/>
      <c r="E110" s="133" t="s">
        <v>123</v>
      </c>
      <c r="F110" s="105">
        <v>4082</v>
      </c>
      <c r="G110" s="104">
        <f t="shared" si="4"/>
        <v>4898</v>
      </c>
      <c r="H110" s="131"/>
      <c r="I110" s="130">
        <v>3742</v>
      </c>
      <c r="J110" s="129">
        <v>3402</v>
      </c>
      <c r="K110" s="128">
        <v>3150</v>
      </c>
    </row>
    <row r="111" spans="1:11" ht="39.75" customHeight="1">
      <c r="A111" s="188"/>
      <c r="B111" s="189"/>
      <c r="C111" s="178" t="s">
        <v>129</v>
      </c>
      <c r="D111" s="179"/>
      <c r="E111" s="133" t="s">
        <v>118</v>
      </c>
      <c r="F111" s="105">
        <v>15496</v>
      </c>
      <c r="G111" s="104">
        <f t="shared" si="4"/>
        <v>18595</v>
      </c>
      <c r="H111" s="131"/>
      <c r="I111" s="130">
        <v>14205</v>
      </c>
      <c r="J111" s="129">
        <v>12913</v>
      </c>
      <c r="K111" s="128">
        <v>12338</v>
      </c>
    </row>
    <row r="112" spans="1:11" ht="39.75" customHeight="1">
      <c r="A112" s="188"/>
      <c r="B112" s="189"/>
      <c r="C112" s="178" t="s">
        <v>128</v>
      </c>
      <c r="D112" s="179"/>
      <c r="E112" s="133" t="s">
        <v>118</v>
      </c>
      <c r="F112" s="105">
        <v>14554</v>
      </c>
      <c r="G112" s="104">
        <f t="shared" si="4"/>
        <v>17465</v>
      </c>
      <c r="H112" s="131"/>
      <c r="I112" s="130">
        <v>13341</v>
      </c>
      <c r="J112" s="129">
        <v>12128</v>
      </c>
      <c r="K112" s="128">
        <v>11695</v>
      </c>
    </row>
    <row r="113" spans="1:11" ht="39.75" customHeight="1">
      <c r="A113" s="196"/>
      <c r="B113" s="197"/>
      <c r="C113" s="178" t="s">
        <v>127</v>
      </c>
      <c r="D113" s="179"/>
      <c r="E113" s="133" t="s">
        <v>123</v>
      </c>
      <c r="F113" s="105">
        <v>8383</v>
      </c>
      <c r="G113" s="104">
        <f t="shared" si="4"/>
        <v>10060</v>
      </c>
      <c r="H113" s="131"/>
      <c r="I113" s="130">
        <v>7685</v>
      </c>
      <c r="J113" s="129">
        <v>6986</v>
      </c>
      <c r="K113" s="128">
        <v>6487</v>
      </c>
    </row>
    <row r="114" spans="1:11" ht="39.75" customHeight="1">
      <c r="A114" s="198"/>
      <c r="B114" s="199"/>
      <c r="C114" s="178" t="s">
        <v>126</v>
      </c>
      <c r="D114" s="179"/>
      <c r="E114" s="133" t="s">
        <v>118</v>
      </c>
      <c r="F114" s="105">
        <v>22060</v>
      </c>
      <c r="G114" s="104">
        <f t="shared" si="4"/>
        <v>26472</v>
      </c>
      <c r="H114" s="131"/>
      <c r="I114" s="130">
        <v>20222</v>
      </c>
      <c r="J114" s="129">
        <v>18384</v>
      </c>
      <c r="K114" s="128">
        <v>18253</v>
      </c>
    </row>
    <row r="115" spans="1:11" ht="39.75" customHeight="1">
      <c r="A115" s="196"/>
      <c r="B115" s="197"/>
      <c r="C115" s="178" t="s">
        <v>125</v>
      </c>
      <c r="D115" s="179"/>
      <c r="E115" s="133" t="s">
        <v>118</v>
      </c>
      <c r="F115" s="105">
        <v>17640</v>
      </c>
      <c r="G115" s="104">
        <f t="shared" si="4"/>
        <v>21168</v>
      </c>
      <c r="H115" s="131"/>
      <c r="I115" s="130">
        <v>16170</v>
      </c>
      <c r="J115" s="129">
        <v>14700</v>
      </c>
      <c r="K115" s="128">
        <v>14175</v>
      </c>
    </row>
    <row r="116" spans="1:11" ht="39.75" customHeight="1">
      <c r="A116" s="198"/>
      <c r="B116" s="199"/>
      <c r="C116" s="178" t="s">
        <v>124</v>
      </c>
      <c r="D116" s="179"/>
      <c r="E116" s="134" t="s">
        <v>123</v>
      </c>
      <c r="F116" s="105">
        <v>8084</v>
      </c>
      <c r="G116" s="104">
        <f t="shared" si="4"/>
        <v>9701</v>
      </c>
      <c r="H116" s="131"/>
      <c r="I116" s="130">
        <v>7410</v>
      </c>
      <c r="J116" s="129">
        <v>6737</v>
      </c>
      <c r="K116" s="128">
        <v>6496</v>
      </c>
    </row>
    <row r="117" spans="1:11" ht="39.75" customHeight="1">
      <c r="A117" s="188"/>
      <c r="B117" s="189"/>
      <c r="C117" s="178" t="s">
        <v>122</v>
      </c>
      <c r="D117" s="179"/>
      <c r="E117" s="133" t="s">
        <v>121</v>
      </c>
      <c r="F117" s="105">
        <v>24256</v>
      </c>
      <c r="G117" s="104">
        <f t="shared" si="4"/>
        <v>29107</v>
      </c>
      <c r="H117" s="131"/>
      <c r="I117" s="130">
        <v>22235</v>
      </c>
      <c r="J117" s="129">
        <v>20213</v>
      </c>
      <c r="K117" s="128">
        <v>19924</v>
      </c>
    </row>
    <row r="118" spans="1:11" ht="39.75" customHeight="1">
      <c r="A118" s="176"/>
      <c r="B118" s="177"/>
      <c r="C118" s="178" t="s">
        <v>120</v>
      </c>
      <c r="D118" s="179"/>
      <c r="E118" s="133" t="s">
        <v>118</v>
      </c>
      <c r="F118" s="105">
        <v>22837</v>
      </c>
      <c r="G118" s="104">
        <f t="shared" si="4"/>
        <v>27404</v>
      </c>
      <c r="H118" s="131"/>
      <c r="I118" s="130">
        <v>20934</v>
      </c>
      <c r="J118" s="129">
        <v>19031</v>
      </c>
      <c r="K118" s="128">
        <v>18396</v>
      </c>
    </row>
    <row r="119" spans="1:11" ht="39.75" customHeight="1">
      <c r="A119" s="176"/>
      <c r="B119" s="177"/>
      <c r="C119" s="178" t="s">
        <v>119</v>
      </c>
      <c r="D119" s="179"/>
      <c r="E119" s="133" t="s">
        <v>118</v>
      </c>
      <c r="F119" s="105">
        <v>24998</v>
      </c>
      <c r="G119" s="104">
        <f t="shared" si="4"/>
        <v>29998</v>
      </c>
      <c r="H119" s="131"/>
      <c r="I119" s="130">
        <v>22915</v>
      </c>
      <c r="J119" s="129">
        <v>20832</v>
      </c>
      <c r="K119" s="128">
        <v>20088</v>
      </c>
    </row>
    <row r="120" spans="1:11" ht="39.75" customHeight="1">
      <c r="A120" s="176"/>
      <c r="B120" s="177"/>
      <c r="C120" s="178" t="s">
        <v>117</v>
      </c>
      <c r="D120" s="179"/>
      <c r="E120" s="133" t="s">
        <v>116</v>
      </c>
      <c r="F120" s="105">
        <v>28067</v>
      </c>
      <c r="G120" s="104">
        <f t="shared" si="4"/>
        <v>33680</v>
      </c>
      <c r="H120" s="131"/>
      <c r="I120" s="130">
        <v>25729</v>
      </c>
      <c r="J120" s="129">
        <v>23390</v>
      </c>
      <c r="K120" s="128">
        <v>21657</v>
      </c>
    </row>
    <row r="121" spans="1:11" ht="39.75" customHeight="1">
      <c r="A121" s="176"/>
      <c r="B121" s="177"/>
      <c r="C121" s="178" t="s">
        <v>115</v>
      </c>
      <c r="D121" s="179"/>
      <c r="E121" s="133" t="s">
        <v>113</v>
      </c>
      <c r="F121" s="105">
        <v>1364</v>
      </c>
      <c r="G121" s="104">
        <f t="shared" si="4"/>
        <v>1637</v>
      </c>
      <c r="H121" s="131"/>
      <c r="I121" s="130">
        <v>1250</v>
      </c>
      <c r="J121" s="129">
        <v>1137</v>
      </c>
      <c r="K121" s="128">
        <v>942</v>
      </c>
    </row>
    <row r="122" spans="1:11" ht="39.75" customHeight="1">
      <c r="A122" s="176"/>
      <c r="B122" s="177"/>
      <c r="C122" s="178" t="s">
        <v>114</v>
      </c>
      <c r="D122" s="179"/>
      <c r="E122" s="133" t="s">
        <v>113</v>
      </c>
      <c r="F122" s="105">
        <v>1348</v>
      </c>
      <c r="G122" s="104">
        <f t="shared" si="4"/>
        <v>1618</v>
      </c>
      <c r="H122" s="131"/>
      <c r="I122" s="130">
        <v>1236</v>
      </c>
      <c r="J122" s="129">
        <v>1123</v>
      </c>
      <c r="K122" s="128">
        <v>1053</v>
      </c>
    </row>
    <row r="123" spans="1:11" ht="39.75" customHeight="1">
      <c r="A123" s="188"/>
      <c r="B123" s="189"/>
      <c r="C123" s="178" t="s">
        <v>112</v>
      </c>
      <c r="D123" s="179"/>
      <c r="E123" s="132" t="s">
        <v>109</v>
      </c>
      <c r="F123" s="105">
        <v>2047</v>
      </c>
      <c r="G123" s="104">
        <f t="shared" si="4"/>
        <v>2456</v>
      </c>
      <c r="H123" s="131"/>
      <c r="I123" s="130">
        <v>1876</v>
      </c>
      <c r="J123" s="129">
        <v>1706</v>
      </c>
      <c r="K123" s="128">
        <v>1615</v>
      </c>
    </row>
    <row r="124" spans="1:11" ht="39.75" customHeight="1">
      <c r="A124" s="188"/>
      <c r="B124" s="189"/>
      <c r="C124" s="178" t="s">
        <v>111</v>
      </c>
      <c r="D124" s="179"/>
      <c r="E124" s="132" t="s">
        <v>109</v>
      </c>
      <c r="F124" s="105">
        <v>3214</v>
      </c>
      <c r="G124" s="104">
        <f t="shared" si="4"/>
        <v>3857</v>
      </c>
      <c r="H124" s="131"/>
      <c r="I124" s="130">
        <v>2946</v>
      </c>
      <c r="J124" s="129">
        <v>2678</v>
      </c>
      <c r="K124" s="128">
        <v>2232</v>
      </c>
    </row>
    <row r="125" spans="1:11" ht="39.75" customHeight="1" thickBot="1">
      <c r="A125" s="241"/>
      <c r="B125" s="242"/>
      <c r="C125" s="239" t="s">
        <v>110</v>
      </c>
      <c r="D125" s="240"/>
      <c r="E125" s="127" t="s">
        <v>109</v>
      </c>
      <c r="F125" s="126">
        <v>3308</v>
      </c>
      <c r="G125" s="125">
        <f t="shared" si="4"/>
        <v>3970</v>
      </c>
      <c r="H125" s="124"/>
      <c r="I125" s="123">
        <v>3033</v>
      </c>
      <c r="J125" s="122">
        <v>2757</v>
      </c>
      <c r="K125" s="121">
        <v>2665</v>
      </c>
    </row>
    <row r="126" spans="1:11" ht="18.75">
      <c r="A126" s="120"/>
      <c r="B126" s="119"/>
      <c r="C126" s="119"/>
      <c r="D126" s="119"/>
      <c r="E126" s="119"/>
      <c r="F126" s="73"/>
      <c r="G126" s="73"/>
      <c r="H126" s="115"/>
      <c r="I126" s="73"/>
      <c r="J126" s="73"/>
      <c r="K126" s="89"/>
    </row>
    <row r="127" spans="1:11" ht="18.75">
      <c r="A127" s="117"/>
      <c r="B127" s="228" t="s">
        <v>108</v>
      </c>
      <c r="C127" s="228"/>
      <c r="D127" s="228"/>
      <c r="E127" s="228"/>
      <c r="F127" s="228"/>
      <c r="G127" s="228"/>
      <c r="H127" s="115"/>
      <c r="I127" s="73"/>
      <c r="J127" s="73"/>
      <c r="K127" s="89"/>
    </row>
    <row r="128" spans="1:11" ht="18.75" thickBot="1">
      <c r="A128" s="117"/>
      <c r="B128" s="116"/>
      <c r="C128" s="116"/>
      <c r="D128" s="116"/>
      <c r="E128" s="116"/>
      <c r="F128" s="116"/>
      <c r="G128" s="116"/>
      <c r="H128" s="115"/>
      <c r="I128" s="73"/>
      <c r="J128" s="73"/>
      <c r="K128" s="89"/>
    </row>
    <row r="129" spans="1:11" ht="15.75">
      <c r="A129" s="229" t="s">
        <v>107</v>
      </c>
      <c r="B129" s="231" t="s">
        <v>106</v>
      </c>
      <c r="C129" s="233" t="s">
        <v>105</v>
      </c>
      <c r="D129" s="190" t="s">
        <v>104</v>
      </c>
      <c r="E129" s="231" t="s">
        <v>103</v>
      </c>
      <c r="F129" s="233" t="s">
        <v>102</v>
      </c>
      <c r="G129" s="233"/>
      <c r="H129" s="114"/>
      <c r="I129" s="252" t="s">
        <v>101</v>
      </c>
      <c r="J129" s="244" t="s">
        <v>100</v>
      </c>
      <c r="K129" s="244" t="s">
        <v>99</v>
      </c>
    </row>
    <row r="130" spans="1:11" ht="63">
      <c r="A130" s="230"/>
      <c r="B130" s="232"/>
      <c r="C130" s="234"/>
      <c r="D130" s="191"/>
      <c r="E130" s="232"/>
      <c r="F130" s="113" t="s">
        <v>98</v>
      </c>
      <c r="G130" s="113" t="s">
        <v>97</v>
      </c>
      <c r="H130" s="112"/>
      <c r="I130" s="253"/>
      <c r="J130" s="245"/>
      <c r="K130" s="245"/>
    </row>
    <row r="131" spans="1:11" ht="18">
      <c r="A131" s="107">
        <v>1</v>
      </c>
      <c r="B131" s="110" t="s">
        <v>96</v>
      </c>
      <c r="C131" s="109" t="s">
        <v>93</v>
      </c>
      <c r="D131" s="105">
        <v>1826</v>
      </c>
      <c r="E131" s="104">
        <f>ROUND(D131+D131*0.2,0)</f>
        <v>2191</v>
      </c>
      <c r="F131" s="103" t="s">
        <v>95</v>
      </c>
      <c r="G131" s="103" t="s">
        <v>91</v>
      </c>
      <c r="H131" s="102"/>
      <c r="I131" s="101">
        <v>1674</v>
      </c>
      <c r="J131" s="108">
        <v>1522</v>
      </c>
      <c r="K131" s="99">
        <v>1445</v>
      </c>
    </row>
    <row r="132" spans="1:11" ht="18">
      <c r="A132" s="111">
        <v>2</v>
      </c>
      <c r="B132" s="110" t="s">
        <v>94</v>
      </c>
      <c r="C132" s="109" t="s">
        <v>93</v>
      </c>
      <c r="D132" s="105">
        <v>2101</v>
      </c>
      <c r="E132" s="104">
        <f>ROUND(D132+D132*0.2,0)</f>
        <v>2521</v>
      </c>
      <c r="F132" s="103" t="s">
        <v>85</v>
      </c>
      <c r="G132" s="103" t="s">
        <v>91</v>
      </c>
      <c r="H132" s="102"/>
      <c r="I132" s="101">
        <v>1926</v>
      </c>
      <c r="J132" s="108">
        <v>1751</v>
      </c>
      <c r="K132" s="99">
        <v>1706</v>
      </c>
    </row>
    <row r="133" spans="1:11" ht="18">
      <c r="A133" s="107">
        <v>3</v>
      </c>
      <c r="B133" s="106" t="s">
        <v>92</v>
      </c>
      <c r="C133" s="103" t="s">
        <v>89</v>
      </c>
      <c r="D133" s="105">
        <v>2352</v>
      </c>
      <c r="E133" s="104">
        <f>ROUND(D133+D133*0.2,0)</f>
        <v>2822</v>
      </c>
      <c r="F133" s="103" t="s">
        <v>85</v>
      </c>
      <c r="G133" s="103" t="s">
        <v>91</v>
      </c>
      <c r="H133" s="102"/>
      <c r="I133" s="101">
        <v>2156</v>
      </c>
      <c r="J133" s="108">
        <v>1960</v>
      </c>
      <c r="K133" s="99">
        <v>1932</v>
      </c>
    </row>
    <row r="134" spans="1:11" ht="18">
      <c r="A134" s="107">
        <v>4</v>
      </c>
      <c r="B134" s="106" t="s">
        <v>90</v>
      </c>
      <c r="C134" s="103" t="s">
        <v>89</v>
      </c>
      <c r="D134" s="105">
        <v>3171</v>
      </c>
      <c r="E134" s="104">
        <f>ROUND(D134+D134*0.2,0)</f>
        <v>3805</v>
      </c>
      <c r="F134" s="103" t="s">
        <v>85</v>
      </c>
      <c r="G134" s="103" t="s">
        <v>88</v>
      </c>
      <c r="H134" s="102"/>
      <c r="I134" s="101">
        <v>2907</v>
      </c>
      <c r="J134" s="108">
        <v>2643</v>
      </c>
      <c r="K134" s="99">
        <v>2493</v>
      </c>
    </row>
    <row r="135" spans="1:11" ht="18">
      <c r="A135" s="107">
        <v>5</v>
      </c>
      <c r="B135" s="106" t="s">
        <v>87</v>
      </c>
      <c r="C135" s="103" t="s">
        <v>86</v>
      </c>
      <c r="D135" s="105">
        <v>4225</v>
      </c>
      <c r="E135" s="104">
        <f>ROUND(D135+D135*0.2,0)</f>
        <v>5070</v>
      </c>
      <c r="F135" s="103" t="s">
        <v>85</v>
      </c>
      <c r="G135" s="103" t="s">
        <v>84</v>
      </c>
      <c r="H135" s="102"/>
      <c r="I135" s="101">
        <v>3873</v>
      </c>
      <c r="J135" s="100">
        <v>3521</v>
      </c>
      <c r="K135" s="99">
        <v>3281</v>
      </c>
    </row>
    <row r="136" spans="1:11" ht="15">
      <c r="A136" s="98"/>
      <c r="B136" s="97"/>
      <c r="C136" s="96"/>
      <c r="D136" s="96"/>
      <c r="E136" s="96"/>
      <c r="F136" s="96"/>
      <c r="G136" s="95"/>
      <c r="H136" s="73"/>
      <c r="I136" s="73"/>
      <c r="J136" s="73"/>
      <c r="K136" s="89"/>
    </row>
    <row r="137" spans="1:11" ht="15.75">
      <c r="A137" s="91" t="s">
        <v>83</v>
      </c>
      <c r="B137" s="93"/>
      <c r="C137" s="93"/>
      <c r="D137" s="93"/>
      <c r="E137" s="93"/>
      <c r="F137" s="93"/>
      <c r="G137" s="94"/>
      <c r="H137" s="93"/>
      <c r="I137" s="93"/>
      <c r="J137" s="93"/>
      <c r="K137" s="92"/>
    </row>
    <row r="138" spans="1:11" ht="15.75">
      <c r="A138" s="91"/>
      <c r="B138" s="93"/>
      <c r="C138" s="93"/>
      <c r="D138" s="93"/>
      <c r="E138" s="93"/>
      <c r="F138" s="93"/>
      <c r="G138" s="94"/>
      <c r="H138" s="93"/>
      <c r="I138" s="93"/>
      <c r="J138" s="93"/>
      <c r="K138" s="92"/>
    </row>
    <row r="139" spans="1:11" ht="15.75">
      <c r="A139" s="91"/>
      <c r="B139" s="73"/>
      <c r="C139" s="73"/>
      <c r="D139" s="73"/>
      <c r="E139" s="73"/>
      <c r="F139" s="73"/>
      <c r="G139" s="90"/>
      <c r="H139" s="73"/>
      <c r="I139" s="73"/>
      <c r="J139" s="73"/>
      <c r="K139" s="89"/>
    </row>
    <row r="140" spans="1:11" ht="13.5" thickBot="1">
      <c r="A140" s="88"/>
      <c r="B140" s="86"/>
      <c r="C140" s="86"/>
      <c r="D140" s="86"/>
      <c r="E140" s="86"/>
      <c r="F140" s="86"/>
      <c r="G140" s="87"/>
      <c r="H140" s="86"/>
      <c r="I140" s="86"/>
      <c r="J140" s="86"/>
      <c r="K140" s="85"/>
    </row>
    <row r="141" spans="3:8" ht="12.75">
      <c r="C141"/>
      <c r="D141"/>
      <c r="E141"/>
      <c r="F141"/>
      <c r="G141"/>
      <c r="H141"/>
    </row>
  </sheetData>
  <sheetProtection/>
  <mergeCells count="134">
    <mergeCell ref="H41:H44"/>
    <mergeCell ref="E29:F29"/>
    <mergeCell ref="A12:F12"/>
    <mergeCell ref="D2:F2"/>
    <mergeCell ref="D1:F1"/>
    <mergeCell ref="A11:F11"/>
    <mergeCell ref="E27:F27"/>
    <mergeCell ref="E26:F26"/>
    <mergeCell ref="A31:F31"/>
    <mergeCell ref="F41:F42"/>
    <mergeCell ref="H46:H47"/>
    <mergeCell ref="C46:C47"/>
    <mergeCell ref="G46:G47"/>
    <mergeCell ref="D45:D49"/>
    <mergeCell ref="A45:A49"/>
    <mergeCell ref="B45:B49"/>
    <mergeCell ref="E45:E49"/>
    <mergeCell ref="F46:F47"/>
    <mergeCell ref="G41:G42"/>
    <mergeCell ref="A30:F30"/>
    <mergeCell ref="A41:A44"/>
    <mergeCell ref="D41:D44"/>
    <mergeCell ref="E41:E44"/>
    <mergeCell ref="C41:C42"/>
    <mergeCell ref="H50:H51"/>
    <mergeCell ref="A50:A52"/>
    <mergeCell ref="C50:C51"/>
    <mergeCell ref="D50:D53"/>
    <mergeCell ref="E50:E53"/>
    <mergeCell ref="F50:F51"/>
    <mergeCell ref="G50:G51"/>
    <mergeCell ref="K129:K130"/>
    <mergeCell ref="K107:K108"/>
    <mergeCell ref="K93:K94"/>
    <mergeCell ref="I76:K76"/>
    <mergeCell ref="I129:I130"/>
    <mergeCell ref="J129:J130"/>
    <mergeCell ref="I93:I94"/>
    <mergeCell ref="J93:J94"/>
    <mergeCell ref="I107:I108"/>
    <mergeCell ref="J107:J108"/>
    <mergeCell ref="C97:D97"/>
    <mergeCell ref="C96:D96"/>
    <mergeCell ref="C123:D123"/>
    <mergeCell ref="C124:D124"/>
    <mergeCell ref="C125:D125"/>
    <mergeCell ref="A123:B123"/>
    <mergeCell ref="A124:B124"/>
    <mergeCell ref="A125:B125"/>
    <mergeCell ref="C104:D104"/>
    <mergeCell ref="C103:D103"/>
    <mergeCell ref="C106:D106"/>
    <mergeCell ref="C105:D105"/>
    <mergeCell ref="C102:D102"/>
    <mergeCell ref="C111:D111"/>
    <mergeCell ref="C109:D109"/>
    <mergeCell ref="C95:D95"/>
    <mergeCell ref="C101:D101"/>
    <mergeCell ref="C100:D100"/>
    <mergeCell ref="C99:D99"/>
    <mergeCell ref="C98:D98"/>
    <mergeCell ref="A120:B120"/>
    <mergeCell ref="A115:B116"/>
    <mergeCell ref="C117:D117"/>
    <mergeCell ref="C120:D120"/>
    <mergeCell ref="C118:D118"/>
    <mergeCell ref="A117:B117"/>
    <mergeCell ref="B127:G127"/>
    <mergeCell ref="A129:A130"/>
    <mergeCell ref="B129:B130"/>
    <mergeCell ref="C129:C130"/>
    <mergeCell ref="E129:E130"/>
    <mergeCell ref="F129:G129"/>
    <mergeCell ref="D129:D130"/>
    <mergeCell ref="D82:E82"/>
    <mergeCell ref="D84:E84"/>
    <mergeCell ref="D83:E83"/>
    <mergeCell ref="A85:G85"/>
    <mergeCell ref="A86:C90"/>
    <mergeCell ref="D86:E86"/>
    <mergeCell ref="D87:E87"/>
    <mergeCell ref="D88:E88"/>
    <mergeCell ref="D89:E89"/>
    <mergeCell ref="D90:E90"/>
    <mergeCell ref="D73:E73"/>
    <mergeCell ref="D75:E75"/>
    <mergeCell ref="D74:E74"/>
    <mergeCell ref="A76:G76"/>
    <mergeCell ref="A77:C84"/>
    <mergeCell ref="D77:E77"/>
    <mergeCell ref="D78:E78"/>
    <mergeCell ref="D79:E79"/>
    <mergeCell ref="D80:E80"/>
    <mergeCell ref="D81:E81"/>
    <mergeCell ref="A104:B104"/>
    <mergeCell ref="A109:B110"/>
    <mergeCell ref="A105:B106"/>
    <mergeCell ref="A67:C75"/>
    <mergeCell ref="D67:E67"/>
    <mergeCell ref="D68:E68"/>
    <mergeCell ref="D69:E69"/>
    <mergeCell ref="D70:E70"/>
    <mergeCell ref="D71:E71"/>
    <mergeCell ref="D72:E72"/>
    <mergeCell ref="A97:B99"/>
    <mergeCell ref="A113:B114"/>
    <mergeCell ref="G93:G94"/>
    <mergeCell ref="A93:B94"/>
    <mergeCell ref="C93:D94"/>
    <mergeCell ref="F93:F94"/>
    <mergeCell ref="A100:B102"/>
    <mergeCell ref="C110:D110"/>
    <mergeCell ref="A111:B111"/>
    <mergeCell ref="A103:B103"/>
    <mergeCell ref="F107:F108"/>
    <mergeCell ref="G107:G108"/>
    <mergeCell ref="C116:D116"/>
    <mergeCell ref="C64:H64"/>
    <mergeCell ref="C115:D115"/>
    <mergeCell ref="C114:D114"/>
    <mergeCell ref="C112:D112"/>
    <mergeCell ref="C113:D113"/>
    <mergeCell ref="A66:G66"/>
    <mergeCell ref="A95:B96"/>
    <mergeCell ref="A122:B122"/>
    <mergeCell ref="C122:D122"/>
    <mergeCell ref="A107:B108"/>
    <mergeCell ref="C107:D108"/>
    <mergeCell ref="A121:B121"/>
    <mergeCell ref="C121:D121"/>
    <mergeCell ref="A119:B119"/>
    <mergeCell ref="C119:D119"/>
    <mergeCell ref="A112:B112"/>
    <mergeCell ref="A118:B118"/>
  </mergeCells>
  <hyperlinks>
    <hyperlink ref="E7" r:id="rId1" display="vitevro@tut.by"/>
  </hyperlinks>
  <printOptions horizontalCentered="1"/>
  <pageMargins left="0.1968503937007874" right="0.1968503937007874" top="0" bottom="0" header="0.31496062992125984" footer="0.31496062992125984"/>
  <pageSetup fitToHeight="7" fitToWidth="1" horizontalDpi="600" verticalDpi="600" orientation="portrait" paperSize="9" scale="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sveta</cp:lastModifiedBy>
  <cp:lastPrinted>2014-09-09T08:45:31Z</cp:lastPrinted>
  <dcterms:created xsi:type="dcterms:W3CDTF">2011-08-23T07:17:16Z</dcterms:created>
  <dcterms:modified xsi:type="dcterms:W3CDTF">2014-09-09T08:50:23Z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